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19440" windowHeight="11760"/>
  </bookViews>
  <sheets>
    <sheet name=" 1-3 " sheetId="2" r:id="rId1"/>
    <sheet name="3-7" sheetId="3" r:id="rId2"/>
  </sheets>
  <definedNames>
    <definedName name="_xlnm.Print_Area" localSheetId="0">' 1-3 '!$A$1:$P$307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3"/>
  <c r="N11"/>
  <c r="M11"/>
  <c r="L11"/>
  <c r="K11"/>
  <c r="J11"/>
  <c r="I11"/>
  <c r="H11"/>
  <c r="G11"/>
  <c r="F11"/>
  <c r="E11"/>
  <c r="D11"/>
  <c r="D211" i="2"/>
  <c r="E211"/>
  <c r="F211"/>
  <c r="G211"/>
  <c r="H211"/>
  <c r="I211"/>
  <c r="J211"/>
  <c r="K211"/>
  <c r="L211"/>
  <c r="M211"/>
  <c r="N211"/>
  <c r="O211"/>
  <c r="O116" i="3" l="1"/>
  <c r="N116"/>
  <c r="M116"/>
  <c r="L116"/>
  <c r="K116"/>
  <c r="J116"/>
  <c r="I116"/>
  <c r="H116"/>
  <c r="G116"/>
  <c r="F116"/>
  <c r="E116"/>
  <c r="D116"/>
  <c r="O66"/>
  <c r="N66"/>
  <c r="M66"/>
  <c r="L66"/>
  <c r="K66"/>
  <c r="J66"/>
  <c r="I66"/>
  <c r="H66"/>
  <c r="G66"/>
  <c r="F66"/>
  <c r="E66"/>
  <c r="D66"/>
  <c r="O259" l="1"/>
  <c r="N259"/>
  <c r="M259"/>
  <c r="L259"/>
  <c r="K259"/>
  <c r="J259"/>
  <c r="I259"/>
  <c r="H259"/>
  <c r="G259"/>
  <c r="F259"/>
  <c r="E259"/>
  <c r="D259"/>
  <c r="C259"/>
  <c r="O255"/>
  <c r="N255"/>
  <c r="M255"/>
  <c r="L255"/>
  <c r="K255"/>
  <c r="J255"/>
  <c r="I255"/>
  <c r="H255"/>
  <c r="G255"/>
  <c r="F255"/>
  <c r="E255"/>
  <c r="D255"/>
  <c r="O247"/>
  <c r="N247"/>
  <c r="M247"/>
  <c r="L247"/>
  <c r="K247"/>
  <c r="J247"/>
  <c r="I247"/>
  <c r="H247"/>
  <c r="G247"/>
  <c r="F247"/>
  <c r="E247"/>
  <c r="D247"/>
  <c r="O244"/>
  <c r="N244"/>
  <c r="M244"/>
  <c r="L244"/>
  <c r="K244"/>
  <c r="J244"/>
  <c r="I244"/>
  <c r="H244"/>
  <c r="G244"/>
  <c r="F244"/>
  <c r="E244"/>
  <c r="D244"/>
  <c r="O234"/>
  <c r="N234"/>
  <c r="M234"/>
  <c r="L234"/>
  <c r="K234"/>
  <c r="J234"/>
  <c r="I234"/>
  <c r="H234"/>
  <c r="G234"/>
  <c r="F234"/>
  <c r="E234"/>
  <c r="D234"/>
  <c r="O230"/>
  <c r="N230"/>
  <c r="M230"/>
  <c r="L230"/>
  <c r="K230"/>
  <c r="J230"/>
  <c r="I230"/>
  <c r="H230"/>
  <c r="G230"/>
  <c r="F230"/>
  <c r="E230"/>
  <c r="D230"/>
  <c r="C235"/>
  <c r="O221"/>
  <c r="N221"/>
  <c r="M221"/>
  <c r="L221"/>
  <c r="K221"/>
  <c r="J221"/>
  <c r="I221"/>
  <c r="H221"/>
  <c r="G221"/>
  <c r="F221"/>
  <c r="E221"/>
  <c r="D221"/>
  <c r="O218"/>
  <c r="N218"/>
  <c r="M218"/>
  <c r="L218"/>
  <c r="K218"/>
  <c r="J218"/>
  <c r="I218"/>
  <c r="H218"/>
  <c r="G218"/>
  <c r="F218"/>
  <c r="E218"/>
  <c r="D218"/>
  <c r="O207"/>
  <c r="N207"/>
  <c r="M207"/>
  <c r="L207"/>
  <c r="K207"/>
  <c r="J207"/>
  <c r="I207"/>
  <c r="H207"/>
  <c r="G207"/>
  <c r="F207"/>
  <c r="E207"/>
  <c r="D207"/>
  <c r="O203"/>
  <c r="N203"/>
  <c r="M203"/>
  <c r="L203"/>
  <c r="K203"/>
  <c r="J203"/>
  <c r="I203"/>
  <c r="H203"/>
  <c r="G203"/>
  <c r="F203"/>
  <c r="E203"/>
  <c r="D203"/>
  <c r="C208"/>
  <c r="O194"/>
  <c r="N194"/>
  <c r="M194"/>
  <c r="L194"/>
  <c r="K194"/>
  <c r="J194"/>
  <c r="I194"/>
  <c r="H194"/>
  <c r="G194"/>
  <c r="F194"/>
  <c r="E194"/>
  <c r="D194"/>
  <c r="O191"/>
  <c r="N191"/>
  <c r="M191"/>
  <c r="L191"/>
  <c r="K191"/>
  <c r="J191"/>
  <c r="I191"/>
  <c r="H191"/>
  <c r="G191"/>
  <c r="F191"/>
  <c r="E191"/>
  <c r="D191"/>
  <c r="O182"/>
  <c r="N182"/>
  <c r="M182"/>
  <c r="L182"/>
  <c r="K182"/>
  <c r="J182"/>
  <c r="I182"/>
  <c r="H182"/>
  <c r="G182"/>
  <c r="F182"/>
  <c r="E182"/>
  <c r="D182"/>
  <c r="C183"/>
  <c r="O178"/>
  <c r="N178"/>
  <c r="M178"/>
  <c r="L178"/>
  <c r="K178"/>
  <c r="J178"/>
  <c r="I178"/>
  <c r="H178"/>
  <c r="G178"/>
  <c r="F178"/>
  <c r="E178"/>
  <c r="D178"/>
  <c r="O168"/>
  <c r="N168"/>
  <c r="M168"/>
  <c r="L168"/>
  <c r="K168"/>
  <c r="J168"/>
  <c r="I168"/>
  <c r="H168"/>
  <c r="G168"/>
  <c r="F168"/>
  <c r="E168"/>
  <c r="D168"/>
  <c r="O165"/>
  <c r="N165"/>
  <c r="M165"/>
  <c r="L165"/>
  <c r="K165"/>
  <c r="J165"/>
  <c r="I165"/>
  <c r="H165"/>
  <c r="G165"/>
  <c r="F165"/>
  <c r="E165"/>
  <c r="D165"/>
  <c r="O155"/>
  <c r="N155"/>
  <c r="M155"/>
  <c r="L155"/>
  <c r="K155"/>
  <c r="J155"/>
  <c r="I155"/>
  <c r="H155"/>
  <c r="G155"/>
  <c r="F155"/>
  <c r="E155"/>
  <c r="D155"/>
  <c r="O151"/>
  <c r="N151"/>
  <c r="M151"/>
  <c r="L151"/>
  <c r="K151"/>
  <c r="J151"/>
  <c r="I151"/>
  <c r="H151"/>
  <c r="G151"/>
  <c r="F151"/>
  <c r="E151"/>
  <c r="D151"/>
  <c r="C156"/>
  <c r="O141"/>
  <c r="N141"/>
  <c r="M141"/>
  <c r="L141"/>
  <c r="K141"/>
  <c r="J141"/>
  <c r="I141"/>
  <c r="H141"/>
  <c r="G141"/>
  <c r="F141"/>
  <c r="E141"/>
  <c r="D141"/>
  <c r="O138"/>
  <c r="N138"/>
  <c r="M138"/>
  <c r="L138"/>
  <c r="K138"/>
  <c r="J138"/>
  <c r="I138"/>
  <c r="H138"/>
  <c r="G138"/>
  <c r="F138"/>
  <c r="E138"/>
  <c r="D138"/>
  <c r="O129"/>
  <c r="N129"/>
  <c r="M129"/>
  <c r="L129"/>
  <c r="K129"/>
  <c r="J129"/>
  <c r="I129"/>
  <c r="H129"/>
  <c r="G129"/>
  <c r="F129"/>
  <c r="E129"/>
  <c r="D129"/>
  <c r="O125"/>
  <c r="N125"/>
  <c r="M125"/>
  <c r="L125"/>
  <c r="K125"/>
  <c r="J125"/>
  <c r="I125"/>
  <c r="H125"/>
  <c r="G125"/>
  <c r="F125"/>
  <c r="E125"/>
  <c r="D125"/>
  <c r="O113"/>
  <c r="N113"/>
  <c r="M113"/>
  <c r="L113"/>
  <c r="K113"/>
  <c r="J113"/>
  <c r="I113"/>
  <c r="H113"/>
  <c r="G113"/>
  <c r="F113"/>
  <c r="E113"/>
  <c r="D113"/>
  <c r="O104"/>
  <c r="N104"/>
  <c r="M104"/>
  <c r="L104"/>
  <c r="K104"/>
  <c r="J104"/>
  <c r="I104"/>
  <c r="H104"/>
  <c r="G104"/>
  <c r="F104"/>
  <c r="E104"/>
  <c r="D104"/>
  <c r="O100"/>
  <c r="N100"/>
  <c r="M100"/>
  <c r="L100"/>
  <c r="K100"/>
  <c r="J100"/>
  <c r="I100"/>
  <c r="H100"/>
  <c r="G100"/>
  <c r="F100"/>
  <c r="E100"/>
  <c r="D100"/>
  <c r="C105"/>
  <c r="O91"/>
  <c r="N91"/>
  <c r="M91"/>
  <c r="L91"/>
  <c r="K91"/>
  <c r="J91"/>
  <c r="I91"/>
  <c r="H91"/>
  <c r="G91"/>
  <c r="F91"/>
  <c r="E91"/>
  <c r="D91"/>
  <c r="O88"/>
  <c r="N88"/>
  <c r="M88"/>
  <c r="L88"/>
  <c r="K88"/>
  <c r="J88"/>
  <c r="I88"/>
  <c r="H88"/>
  <c r="G88"/>
  <c r="F88"/>
  <c r="E88"/>
  <c r="D88"/>
  <c r="C80"/>
  <c r="O79"/>
  <c r="N79"/>
  <c r="M79"/>
  <c r="L79"/>
  <c r="K79"/>
  <c r="J79"/>
  <c r="I79"/>
  <c r="H79"/>
  <c r="G79"/>
  <c r="F79"/>
  <c r="E79"/>
  <c r="D79"/>
  <c r="O75"/>
  <c r="N75"/>
  <c r="M75"/>
  <c r="L75"/>
  <c r="K75"/>
  <c r="J75"/>
  <c r="I75"/>
  <c r="H75"/>
  <c r="G75"/>
  <c r="F75"/>
  <c r="E75"/>
  <c r="D75"/>
  <c r="O63"/>
  <c r="N63"/>
  <c r="M63"/>
  <c r="L63"/>
  <c r="K63"/>
  <c r="J63"/>
  <c r="I63"/>
  <c r="H63"/>
  <c r="G63"/>
  <c r="F63"/>
  <c r="E63"/>
  <c r="D63"/>
  <c r="O54"/>
  <c r="N54"/>
  <c r="M54"/>
  <c r="L54"/>
  <c r="K54"/>
  <c r="J54"/>
  <c r="I54"/>
  <c r="H54"/>
  <c r="G54"/>
  <c r="F54"/>
  <c r="E54"/>
  <c r="D54"/>
  <c r="O50"/>
  <c r="N50"/>
  <c r="M50"/>
  <c r="L50"/>
  <c r="K50"/>
  <c r="J50"/>
  <c r="I50"/>
  <c r="H50"/>
  <c r="G50"/>
  <c r="F50"/>
  <c r="E50"/>
  <c r="D50"/>
  <c r="O40"/>
  <c r="N40"/>
  <c r="M40"/>
  <c r="L40"/>
  <c r="K40"/>
  <c r="J40"/>
  <c r="I40"/>
  <c r="H40"/>
  <c r="G40"/>
  <c r="F40"/>
  <c r="E40"/>
  <c r="D40"/>
  <c r="O37"/>
  <c r="N37"/>
  <c r="M37"/>
  <c r="L37"/>
  <c r="K37"/>
  <c r="J37"/>
  <c r="I37"/>
  <c r="H37"/>
  <c r="G37"/>
  <c r="F37"/>
  <c r="E37"/>
  <c r="D37"/>
  <c r="O27"/>
  <c r="N27"/>
  <c r="M27"/>
  <c r="L27"/>
  <c r="K27"/>
  <c r="J27"/>
  <c r="I27"/>
  <c r="H27"/>
  <c r="G27"/>
  <c r="F27"/>
  <c r="E27"/>
  <c r="D27"/>
  <c r="C27"/>
  <c r="C28" s="1"/>
  <c r="O23"/>
  <c r="N23"/>
  <c r="M23"/>
  <c r="L23"/>
  <c r="K23"/>
  <c r="J23"/>
  <c r="I23"/>
  <c r="H23"/>
  <c r="G23"/>
  <c r="F23"/>
  <c r="E23"/>
  <c r="D23"/>
  <c r="O14"/>
  <c r="N14"/>
  <c r="M14"/>
  <c r="L14"/>
  <c r="K14"/>
  <c r="J14"/>
  <c r="I14"/>
  <c r="H14"/>
  <c r="G14"/>
  <c r="F14"/>
  <c r="E14"/>
  <c r="D14"/>
  <c r="E235" l="1"/>
  <c r="G235"/>
  <c r="I235"/>
  <c r="D260"/>
  <c r="F260"/>
  <c r="H260"/>
  <c r="J260"/>
  <c r="L260"/>
  <c r="N260"/>
  <c r="C260"/>
  <c r="E260"/>
  <c r="G260"/>
  <c r="I260"/>
  <c r="K260"/>
  <c r="M260"/>
  <c r="O260"/>
  <c r="E208"/>
  <c r="G208"/>
  <c r="I208"/>
  <c r="K208"/>
  <c r="M208"/>
  <c r="O208"/>
  <c r="E183"/>
  <c r="G183"/>
  <c r="I183"/>
  <c r="K183"/>
  <c r="M183"/>
  <c r="O183"/>
  <c r="D156"/>
  <c r="L156"/>
  <c r="H156"/>
  <c r="F156"/>
  <c r="J156"/>
  <c r="N156"/>
  <c r="D130"/>
  <c r="F130"/>
  <c r="C130"/>
  <c r="H130"/>
  <c r="J130"/>
  <c r="L130"/>
  <c r="N130"/>
  <c r="E105"/>
  <c r="G105"/>
  <c r="I105"/>
  <c r="K105"/>
  <c r="M105"/>
  <c r="O105"/>
  <c r="O80"/>
  <c r="E80"/>
  <c r="G80"/>
  <c r="I80"/>
  <c r="K80"/>
  <c r="M80"/>
  <c r="C55"/>
  <c r="E55"/>
  <c r="G55"/>
  <c r="I55"/>
  <c r="K55"/>
  <c r="M55"/>
  <c r="O55"/>
  <c r="H28"/>
  <c r="L28"/>
  <c r="D28"/>
  <c r="E28"/>
  <c r="G28"/>
  <c r="I28"/>
  <c r="K28"/>
  <c r="M28"/>
  <c r="O28"/>
  <c r="J28"/>
  <c r="N28"/>
  <c r="F28"/>
  <c r="F55"/>
  <c r="J55"/>
  <c r="N55"/>
  <c r="F80"/>
  <c r="J80"/>
  <c r="N80"/>
  <c r="F105"/>
  <c r="J105"/>
  <c r="E130"/>
  <c r="G130"/>
  <c r="I130"/>
  <c r="K130"/>
  <c r="M130"/>
  <c r="O130"/>
  <c r="D183"/>
  <c r="F183"/>
  <c r="H183"/>
  <c r="J183"/>
  <c r="L183"/>
  <c r="N183"/>
  <c r="K235"/>
  <c r="M235"/>
  <c r="O235"/>
  <c r="D235"/>
  <c r="F235"/>
  <c r="H235"/>
  <c r="J235"/>
  <c r="L235"/>
  <c r="N235"/>
  <c r="D55"/>
  <c r="H55"/>
  <c r="L55"/>
  <c r="D80"/>
  <c r="H80"/>
  <c r="L80"/>
  <c r="D105"/>
  <c r="H105"/>
  <c r="L105"/>
  <c r="N105"/>
  <c r="E156"/>
  <c r="G156"/>
  <c r="I156"/>
  <c r="K156"/>
  <c r="M156"/>
  <c r="O156"/>
  <c r="D208"/>
  <c r="F208"/>
  <c r="H208"/>
  <c r="J208"/>
  <c r="L208"/>
  <c r="N208"/>
  <c r="C280" i="2"/>
  <c r="D280"/>
  <c r="E280"/>
  <c r="F280"/>
  <c r="G280"/>
  <c r="H280"/>
  <c r="I280"/>
  <c r="J280"/>
  <c r="K280"/>
  <c r="L280"/>
  <c r="M280"/>
  <c r="N280"/>
  <c r="O280"/>
  <c r="D276"/>
  <c r="E276"/>
  <c r="F276"/>
  <c r="G276"/>
  <c r="H276"/>
  <c r="I276"/>
  <c r="J276"/>
  <c r="K276"/>
  <c r="L276"/>
  <c r="M276"/>
  <c r="N276"/>
  <c r="O276"/>
  <c r="O267"/>
  <c r="N267"/>
  <c r="M267"/>
  <c r="L267"/>
  <c r="K267"/>
  <c r="J267"/>
  <c r="I267"/>
  <c r="H267"/>
  <c r="G267"/>
  <c r="F267"/>
  <c r="E267"/>
  <c r="D267"/>
  <c r="D264"/>
  <c r="E264"/>
  <c r="F264"/>
  <c r="G264"/>
  <c r="H264"/>
  <c r="I264"/>
  <c r="J264"/>
  <c r="K264"/>
  <c r="L264"/>
  <c r="M264"/>
  <c r="N264"/>
  <c r="O264"/>
  <c r="O254"/>
  <c r="N254"/>
  <c r="M254"/>
  <c r="L254"/>
  <c r="K254"/>
  <c r="J254"/>
  <c r="I254"/>
  <c r="H254"/>
  <c r="G254"/>
  <c r="F254"/>
  <c r="E254"/>
  <c r="D254"/>
  <c r="C255"/>
  <c r="D250"/>
  <c r="E250"/>
  <c r="F250"/>
  <c r="G250"/>
  <c r="H250"/>
  <c r="I250"/>
  <c r="J250"/>
  <c r="K250"/>
  <c r="L250"/>
  <c r="M250"/>
  <c r="N250"/>
  <c r="O250"/>
  <c r="O241"/>
  <c r="N241"/>
  <c r="M241"/>
  <c r="L241"/>
  <c r="K241"/>
  <c r="J241"/>
  <c r="I241"/>
  <c r="H241"/>
  <c r="G241"/>
  <c r="F241"/>
  <c r="E241"/>
  <c r="D241"/>
  <c r="O238"/>
  <c r="N238"/>
  <c r="M238"/>
  <c r="L238"/>
  <c r="K238"/>
  <c r="J238"/>
  <c r="I238"/>
  <c r="H238"/>
  <c r="G238"/>
  <c r="F238"/>
  <c r="E238"/>
  <c r="D238"/>
  <c r="C228"/>
  <c r="O227"/>
  <c r="N227"/>
  <c r="M227"/>
  <c r="L227"/>
  <c r="K227"/>
  <c r="J227"/>
  <c r="I227"/>
  <c r="H227"/>
  <c r="G227"/>
  <c r="F227"/>
  <c r="E227"/>
  <c r="D227"/>
  <c r="D223"/>
  <c r="E223"/>
  <c r="F223"/>
  <c r="G223"/>
  <c r="H223"/>
  <c r="I223"/>
  <c r="J223"/>
  <c r="K223"/>
  <c r="L223"/>
  <c r="M223"/>
  <c r="N223"/>
  <c r="O223"/>
  <c r="O214"/>
  <c r="N214"/>
  <c r="M214"/>
  <c r="L214"/>
  <c r="K214"/>
  <c r="J214"/>
  <c r="I214"/>
  <c r="H214"/>
  <c r="G214"/>
  <c r="F214"/>
  <c r="E214"/>
  <c r="D214"/>
  <c r="D202"/>
  <c r="E202"/>
  <c r="F202"/>
  <c r="G202"/>
  <c r="H202"/>
  <c r="I202"/>
  <c r="J202"/>
  <c r="K202"/>
  <c r="L202"/>
  <c r="M202"/>
  <c r="N202"/>
  <c r="O202"/>
  <c r="D197"/>
  <c r="E197"/>
  <c r="F197"/>
  <c r="G197"/>
  <c r="H197"/>
  <c r="I197"/>
  <c r="J197"/>
  <c r="K197"/>
  <c r="L197"/>
  <c r="M197"/>
  <c r="N197"/>
  <c r="O197"/>
  <c r="O188"/>
  <c r="N188"/>
  <c r="M188"/>
  <c r="L188"/>
  <c r="K188"/>
  <c r="J188"/>
  <c r="I188"/>
  <c r="H188"/>
  <c r="G188"/>
  <c r="F188"/>
  <c r="E188"/>
  <c r="D188"/>
  <c r="D185"/>
  <c r="E185"/>
  <c r="F185"/>
  <c r="G185"/>
  <c r="H185"/>
  <c r="I185"/>
  <c r="J185"/>
  <c r="K185"/>
  <c r="L185"/>
  <c r="M185"/>
  <c r="N185"/>
  <c r="O185"/>
  <c r="D175"/>
  <c r="E175"/>
  <c r="F175"/>
  <c r="G175"/>
  <c r="H175"/>
  <c r="I175"/>
  <c r="J175"/>
  <c r="K175"/>
  <c r="L175"/>
  <c r="M175"/>
  <c r="N175"/>
  <c r="O175"/>
  <c r="C176"/>
  <c r="D171"/>
  <c r="E171"/>
  <c r="F171"/>
  <c r="G171"/>
  <c r="H171"/>
  <c r="I171"/>
  <c r="J171"/>
  <c r="K171"/>
  <c r="L171"/>
  <c r="M171"/>
  <c r="N171"/>
  <c r="O171"/>
  <c r="O161"/>
  <c r="N161"/>
  <c r="M161"/>
  <c r="L161"/>
  <c r="K161"/>
  <c r="J161"/>
  <c r="I161"/>
  <c r="H161"/>
  <c r="G161"/>
  <c r="F161"/>
  <c r="E161"/>
  <c r="D161"/>
  <c r="D158"/>
  <c r="E158"/>
  <c r="F158"/>
  <c r="G158"/>
  <c r="H158"/>
  <c r="I158"/>
  <c r="J158"/>
  <c r="K158"/>
  <c r="L158"/>
  <c r="M158"/>
  <c r="N158"/>
  <c r="O158"/>
  <c r="D149"/>
  <c r="E149"/>
  <c r="F149"/>
  <c r="G149"/>
  <c r="H149"/>
  <c r="I149"/>
  <c r="J149"/>
  <c r="K149"/>
  <c r="L149"/>
  <c r="M149"/>
  <c r="N149"/>
  <c r="O149"/>
  <c r="D145"/>
  <c r="E145"/>
  <c r="F145"/>
  <c r="G145"/>
  <c r="H145"/>
  <c r="I145"/>
  <c r="J145"/>
  <c r="K145"/>
  <c r="L145"/>
  <c r="M145"/>
  <c r="N145"/>
  <c r="O145"/>
  <c r="O136"/>
  <c r="N136"/>
  <c r="M136"/>
  <c r="L136"/>
  <c r="K136"/>
  <c r="J136"/>
  <c r="I136"/>
  <c r="H136"/>
  <c r="G136"/>
  <c r="F136"/>
  <c r="E136"/>
  <c r="D136"/>
  <c r="D133"/>
  <c r="E133"/>
  <c r="F133"/>
  <c r="G133"/>
  <c r="H133"/>
  <c r="I133"/>
  <c r="J133"/>
  <c r="K133"/>
  <c r="K150" s="1"/>
  <c r="L133"/>
  <c r="M133"/>
  <c r="N133"/>
  <c r="O133"/>
  <c r="D124"/>
  <c r="E124"/>
  <c r="F124"/>
  <c r="G124"/>
  <c r="H124"/>
  <c r="I124"/>
  <c r="J124"/>
  <c r="K124"/>
  <c r="L124"/>
  <c r="M124"/>
  <c r="N124"/>
  <c r="O124"/>
  <c r="D120"/>
  <c r="E120"/>
  <c r="F120"/>
  <c r="G120"/>
  <c r="H120"/>
  <c r="I120"/>
  <c r="J120"/>
  <c r="K120"/>
  <c r="L120"/>
  <c r="M120"/>
  <c r="N120"/>
  <c r="O120"/>
  <c r="O111"/>
  <c r="N111"/>
  <c r="M111"/>
  <c r="L111"/>
  <c r="K111"/>
  <c r="J111"/>
  <c r="I111"/>
  <c r="H111"/>
  <c r="G111"/>
  <c r="F111"/>
  <c r="E111"/>
  <c r="D111"/>
  <c r="C125"/>
  <c r="D108"/>
  <c r="E108"/>
  <c r="F108"/>
  <c r="G108"/>
  <c r="H108"/>
  <c r="I108"/>
  <c r="J108"/>
  <c r="K108"/>
  <c r="L108"/>
  <c r="M108"/>
  <c r="N108"/>
  <c r="O108"/>
  <c r="D99"/>
  <c r="E99"/>
  <c r="F99"/>
  <c r="G99"/>
  <c r="H99"/>
  <c r="I99"/>
  <c r="J99"/>
  <c r="K99"/>
  <c r="L99"/>
  <c r="M99"/>
  <c r="N99"/>
  <c r="O99"/>
  <c r="C100"/>
  <c r="D95"/>
  <c r="E95"/>
  <c r="F95"/>
  <c r="G95"/>
  <c r="H95"/>
  <c r="I95"/>
  <c r="J95"/>
  <c r="K95"/>
  <c r="L95"/>
  <c r="M95"/>
  <c r="N95"/>
  <c r="O95"/>
  <c r="O86"/>
  <c r="N86"/>
  <c r="M86"/>
  <c r="L86"/>
  <c r="K86"/>
  <c r="J86"/>
  <c r="I86"/>
  <c r="H86"/>
  <c r="G86"/>
  <c r="F86"/>
  <c r="E86"/>
  <c r="D86"/>
  <c r="D83"/>
  <c r="E83"/>
  <c r="F83"/>
  <c r="G83"/>
  <c r="H83"/>
  <c r="I83"/>
  <c r="J83"/>
  <c r="K83"/>
  <c r="L83"/>
  <c r="M83"/>
  <c r="N83"/>
  <c r="O83"/>
  <c r="D74"/>
  <c r="E74"/>
  <c r="F74"/>
  <c r="G74"/>
  <c r="H74"/>
  <c r="I74"/>
  <c r="J74"/>
  <c r="K74"/>
  <c r="L74"/>
  <c r="M74"/>
  <c r="N74"/>
  <c r="O74"/>
  <c r="D70"/>
  <c r="E70"/>
  <c r="F70"/>
  <c r="G70"/>
  <c r="H70"/>
  <c r="I70"/>
  <c r="J70"/>
  <c r="K70"/>
  <c r="L70"/>
  <c r="M70"/>
  <c r="N70"/>
  <c r="O70"/>
  <c r="D60"/>
  <c r="E60"/>
  <c r="F60"/>
  <c r="G60"/>
  <c r="H60"/>
  <c r="I60"/>
  <c r="J60"/>
  <c r="K60"/>
  <c r="L60"/>
  <c r="M60"/>
  <c r="N60"/>
  <c r="O60"/>
  <c r="C57"/>
  <c r="C75" s="1"/>
  <c r="D57"/>
  <c r="E57"/>
  <c r="F57"/>
  <c r="G57"/>
  <c r="H57"/>
  <c r="I57"/>
  <c r="J57"/>
  <c r="K57"/>
  <c r="L57"/>
  <c r="M57"/>
  <c r="N57"/>
  <c r="O57"/>
  <c r="D47"/>
  <c r="E47"/>
  <c r="F47"/>
  <c r="G47"/>
  <c r="H47"/>
  <c r="I47"/>
  <c r="J47"/>
  <c r="K47"/>
  <c r="L47"/>
  <c r="M47"/>
  <c r="N47"/>
  <c r="O47"/>
  <c r="C47"/>
  <c r="C48" s="1"/>
  <c r="D43"/>
  <c r="E43"/>
  <c r="F43"/>
  <c r="G43"/>
  <c r="H43"/>
  <c r="I43"/>
  <c r="J43"/>
  <c r="K43"/>
  <c r="L43"/>
  <c r="M43"/>
  <c r="N43"/>
  <c r="O43"/>
  <c r="D34"/>
  <c r="E34"/>
  <c r="F34"/>
  <c r="G34"/>
  <c r="H34"/>
  <c r="I34"/>
  <c r="J34"/>
  <c r="K34"/>
  <c r="L34"/>
  <c r="M34"/>
  <c r="N34"/>
  <c r="O34"/>
  <c r="D31"/>
  <c r="E31"/>
  <c r="F31"/>
  <c r="G31"/>
  <c r="H31"/>
  <c r="I31"/>
  <c r="J31"/>
  <c r="K31"/>
  <c r="L31"/>
  <c r="M31"/>
  <c r="N31"/>
  <c r="O31"/>
  <c r="G150" l="1"/>
  <c r="O150"/>
  <c r="E268" i="3"/>
  <c r="D268"/>
  <c r="D269" s="1"/>
  <c r="O48" i="2"/>
  <c r="M48"/>
  <c r="K48"/>
  <c r="G48"/>
  <c r="E48"/>
  <c r="I48"/>
  <c r="C281"/>
  <c r="L125"/>
  <c r="H125"/>
  <c r="D125"/>
  <c r="N48"/>
  <c r="L48"/>
  <c r="J48"/>
  <c r="H48"/>
  <c r="F48"/>
  <c r="D48"/>
  <c r="N125"/>
  <c r="J125"/>
  <c r="F125"/>
  <c r="O75"/>
  <c r="K75"/>
  <c r="G75"/>
  <c r="N176"/>
  <c r="L176"/>
  <c r="J176"/>
  <c r="H176"/>
  <c r="F176"/>
  <c r="D176"/>
  <c r="E75"/>
  <c r="H268" i="3"/>
  <c r="N268"/>
  <c r="F268"/>
  <c r="K268"/>
  <c r="G268"/>
  <c r="G269" s="1"/>
  <c r="O268"/>
  <c r="O269" s="1"/>
  <c r="I268"/>
  <c r="L150" i="2"/>
  <c r="C203"/>
  <c r="C150"/>
  <c r="L268" i="3"/>
  <c r="J268"/>
  <c r="M268"/>
  <c r="O281" i="2"/>
  <c r="M281"/>
  <c r="K281"/>
  <c r="I281"/>
  <c r="G281"/>
  <c r="E281"/>
  <c r="N281"/>
  <c r="L281"/>
  <c r="J281"/>
  <c r="H281"/>
  <c r="F281"/>
  <c r="D281"/>
  <c r="N150"/>
  <c r="J150"/>
  <c r="H150"/>
  <c r="F150"/>
  <c r="D150"/>
  <c r="O100"/>
  <c r="M100"/>
  <c r="K100"/>
  <c r="I100"/>
  <c r="G100"/>
  <c r="E100"/>
  <c r="D255"/>
  <c r="F255"/>
  <c r="H255"/>
  <c r="J255"/>
  <c r="L255"/>
  <c r="N255"/>
  <c r="M75"/>
  <c r="I75"/>
  <c r="E255"/>
  <c r="G255"/>
  <c r="I255"/>
  <c r="K255"/>
  <c r="M255"/>
  <c r="O255"/>
  <c r="N203"/>
  <c r="M150"/>
  <c r="I150"/>
  <c r="E150"/>
  <c r="N100"/>
  <c r="L100"/>
  <c r="J100"/>
  <c r="H100"/>
  <c r="F100"/>
  <c r="D100"/>
  <c r="O176"/>
  <c r="M176"/>
  <c r="K176"/>
  <c r="I176"/>
  <c r="G176"/>
  <c r="E176"/>
  <c r="L203"/>
  <c r="J203"/>
  <c r="H203"/>
  <c r="F203"/>
  <c r="D203"/>
  <c r="O203"/>
  <c r="M203"/>
  <c r="K203"/>
  <c r="I203"/>
  <c r="G203"/>
  <c r="E203"/>
  <c r="O228"/>
  <c r="M228"/>
  <c r="K228"/>
  <c r="I228"/>
  <c r="G228"/>
  <c r="E228"/>
  <c r="N75"/>
  <c r="L75"/>
  <c r="J75"/>
  <c r="H75"/>
  <c r="F75"/>
  <c r="D75"/>
  <c r="O125"/>
  <c r="M125"/>
  <c r="K125"/>
  <c r="I125"/>
  <c r="G125"/>
  <c r="E125"/>
  <c r="N228"/>
  <c r="L228"/>
  <c r="J228"/>
  <c r="H228"/>
  <c r="F228"/>
  <c r="D228"/>
  <c r="K269" i="3" l="1"/>
  <c r="N269"/>
  <c r="I269"/>
  <c r="L269"/>
  <c r="E269"/>
  <c r="M269"/>
  <c r="H269"/>
  <c r="N289" i="2"/>
  <c r="N290" s="1"/>
  <c r="F269" i="3"/>
  <c r="J269"/>
  <c r="E289" i="2"/>
  <c r="E290" s="1"/>
  <c r="I289"/>
  <c r="I290" s="1"/>
  <c r="M289"/>
  <c r="M290" s="1"/>
  <c r="D289"/>
  <c r="D290" s="1"/>
  <c r="H289"/>
  <c r="H290" s="1"/>
  <c r="L289"/>
  <c r="L290" s="1"/>
  <c r="F289"/>
  <c r="F290" s="1"/>
  <c r="J289"/>
  <c r="J290" s="1"/>
  <c r="G289"/>
  <c r="G290" s="1"/>
  <c r="K289"/>
  <c r="K290" s="1"/>
  <c r="O289"/>
  <c r="O290" s="1"/>
</calcChain>
</file>

<file path=xl/sharedStrings.xml><?xml version="1.0" encoding="utf-8"?>
<sst xmlns="http://schemas.openxmlformats.org/spreadsheetml/2006/main" count="669" uniqueCount="130">
  <si>
    <t>№ рецептуры</t>
  </si>
  <si>
    <t>прием пищи, наименование блюда</t>
  </si>
  <si>
    <t>масса порции</t>
  </si>
  <si>
    <t>химический состав</t>
  </si>
  <si>
    <t>энергетическая ценность (ккал)</t>
  </si>
  <si>
    <t>витамины (мг)</t>
  </si>
  <si>
    <t>минеральные вещества (мг)</t>
  </si>
  <si>
    <t xml:space="preserve">белки 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</si>
  <si>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</si>
  <si>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</si>
  <si>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</si>
  <si>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</si>
  <si>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</si>
  <si>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</si>
  <si>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</si>
  <si>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</si>
  <si>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</si>
  <si>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</si>
  <si>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ДЕНЬ ПЕРВЫЙ</t>
  </si>
  <si>
    <t>Завтрак</t>
  </si>
  <si>
    <t>масло сливочное</t>
  </si>
  <si>
    <t>хлеб пшеничный</t>
  </si>
  <si>
    <t>итого:</t>
  </si>
  <si>
    <t>ДЕНЬ ВТОРОЙ</t>
  </si>
  <si>
    <t>итого за весь день</t>
  </si>
  <si>
    <t>ДЕНЬ ТРЕТИЙ</t>
  </si>
  <si>
    <t>202/203</t>
  </si>
  <si>
    <t>ДЕНЬ ЧЕТВЕРТЫЙ</t>
  </si>
  <si>
    <t>какао с молоком</t>
  </si>
  <si>
    <t>ДЕНЬ ПЯТЫЙ</t>
  </si>
  <si>
    <t>ДЕНЬ ШЕСТОЙ</t>
  </si>
  <si>
    <t>ДЕНЬ СЕДЬМОЙ</t>
  </si>
  <si>
    <t>ДЕНЬ ВОСЬМОЙ</t>
  </si>
  <si>
    <t>ДЕНЬ ДЕВЯТЫЙ</t>
  </si>
  <si>
    <t>ДЕНЬ ДЕСЯТЫЙ</t>
  </si>
  <si>
    <t>ЗАВТРАК</t>
  </si>
  <si>
    <t>Итого</t>
  </si>
  <si>
    <t>Итого за весь период</t>
  </si>
  <si>
    <t>Среднее значение за период</t>
  </si>
  <si>
    <t>ИТОГО ПО ПРИМЕРНОМУ МЕНЮ</t>
  </si>
  <si>
    <t>СУММАРНЫЙ ОБЬЕМ БЛЮД ПО ПРИЕМАМ ПИЩИ (В ГРАММАХ)</t>
  </si>
  <si>
    <t xml:space="preserve">Возраст детей </t>
  </si>
  <si>
    <t>* можно готовить без добавления сахара, при подаче сахара можно подавать порционно (фасованный) или в сахарнице</t>
  </si>
  <si>
    <t>Пищевые вещества</t>
  </si>
  <si>
    <t>Фрукты свежие по сезону (яблоко)</t>
  </si>
  <si>
    <t>Хлеб целебный йодообогащенный</t>
  </si>
  <si>
    <t>Шницель из мяса говядины</t>
  </si>
  <si>
    <t>Котлеты рыбные</t>
  </si>
  <si>
    <t>150/8</t>
  </si>
  <si>
    <t>Второй завтрак</t>
  </si>
  <si>
    <t>обед</t>
  </si>
  <si>
    <t>Борщ с фасолью и картофелем</t>
  </si>
  <si>
    <t>Кисель плодовоягодный (С-витаминизация)</t>
  </si>
  <si>
    <t>Полдник</t>
  </si>
  <si>
    <t>Печенье весовое</t>
  </si>
  <si>
    <t>Каша жидкая молочная из манной крупы</t>
  </si>
  <si>
    <t>Суп картофельный с макаронными изделиями</t>
  </si>
  <si>
    <t>Соус красный основной</t>
  </si>
  <si>
    <t>Щи из свежей капусты с картофелем</t>
  </si>
  <si>
    <t>Котлеты из птицы</t>
  </si>
  <si>
    <t>Суп картофельный с бобовыми</t>
  </si>
  <si>
    <t>60/10</t>
  </si>
  <si>
    <t>Борщ с капустой и картофелем</t>
  </si>
  <si>
    <t>Суп молочный с макаронными изделиями</t>
  </si>
  <si>
    <t xml:space="preserve">Сок фруктовый </t>
  </si>
  <si>
    <t>Пряник весовой</t>
  </si>
  <si>
    <t>каша вязкая молочная из  крупы рисовой</t>
  </si>
  <si>
    <t>Суп картофельный с крупой рисовой</t>
  </si>
  <si>
    <t>второй завтрак</t>
  </si>
  <si>
    <t>полдник</t>
  </si>
  <si>
    <t>Примерное меню для детей раннего возраста</t>
  </si>
  <si>
    <t>40</t>
  </si>
  <si>
    <t>200/15</t>
  </si>
  <si>
    <t>80/20</t>
  </si>
  <si>
    <t>150/35 мг</t>
  </si>
  <si>
    <t>200/50 мг</t>
  </si>
  <si>
    <t>Суп картофельный с клецками</t>
  </si>
  <si>
    <t>60</t>
  </si>
  <si>
    <t>80</t>
  </si>
  <si>
    <t>Молоко кипяченное 2,5%</t>
  </si>
  <si>
    <t>Ряженка</t>
  </si>
  <si>
    <t>Лапшевник с творогом, с повидлом</t>
  </si>
  <si>
    <t>Каша жидкая кукурузная с маслом сливочным</t>
  </si>
  <si>
    <t>Каша жидкая кукурузная со сливочным маслом</t>
  </si>
  <si>
    <t xml:space="preserve">Лапшевник с творогом, со сметаной </t>
  </si>
  <si>
    <t>Биточки из мяса говядины</t>
  </si>
  <si>
    <t>Каша перловая рассыпчатая</t>
  </si>
  <si>
    <t>Хлеб пшеничный</t>
  </si>
  <si>
    <t>Каша вязкая молочная из пшенной</t>
  </si>
  <si>
    <t>Масло сливочное</t>
  </si>
  <si>
    <t>Чай с сахаром</t>
  </si>
  <si>
    <t xml:space="preserve">Запеканка рисовая с творогом </t>
  </si>
  <si>
    <t>Кофейный напиток с молоком</t>
  </si>
  <si>
    <t>Каша вязкая молочная из  крупы рисовой</t>
  </si>
  <si>
    <t>Сыр Российский</t>
  </si>
  <si>
    <t>Какао с молоком</t>
  </si>
  <si>
    <t>Икра   морковная</t>
  </si>
  <si>
    <t>Икра   свекольная</t>
  </si>
  <si>
    <t>Картофель и овощи, тушенные в соусе красном основном</t>
  </si>
  <si>
    <t>Компот из  сухофруктов  (С-витаминизация)</t>
  </si>
  <si>
    <t>Чай с молоком</t>
  </si>
  <si>
    <t>Омлет натуральный</t>
  </si>
  <si>
    <t>Икра кабачковая</t>
  </si>
  <si>
    <t>Тефтели из кур,бройлеров цыплят с рисом</t>
  </si>
  <si>
    <t>Каша гречневая рассыпчатая</t>
  </si>
  <si>
    <t>Макаронные изделия отварные с маслом</t>
  </si>
  <si>
    <t>Тефтели рыбные</t>
  </si>
  <si>
    <t>Каша пшеничная рассыпчатая</t>
  </si>
  <si>
    <t>Каша ячневая рассыпчатая</t>
  </si>
  <si>
    <t>Картофель и овощи, тушеные в соусе красном основном</t>
  </si>
  <si>
    <t>142/228</t>
  </si>
  <si>
    <t>125/228</t>
  </si>
  <si>
    <t>120/30</t>
  </si>
  <si>
    <t>Запеканка рисовая с творогом</t>
  </si>
  <si>
    <t>150/50</t>
  </si>
  <si>
    <t>Тефтели из кур, бройлеров цыплят с рисом</t>
  </si>
  <si>
    <t xml:space="preserve">Ряженка </t>
  </si>
  <si>
    <t>100</t>
  </si>
  <si>
    <t>160</t>
  </si>
  <si>
    <t>130</t>
  </si>
  <si>
    <t>Икра морковная</t>
  </si>
  <si>
    <t xml:space="preserve">Икра свекольная </t>
  </si>
  <si>
    <t>Пирожки печеные с повидлом</t>
  </si>
  <si>
    <t>Капуста тушеная</t>
  </si>
  <si>
    <t>Хлеб ржано-пшеничный "Шпаковский"</t>
  </si>
  <si>
    <t>Булочка домашняя</t>
  </si>
  <si>
    <t>Хлеб ржано-пшеничный "Шпаковкий"</t>
  </si>
  <si>
    <t>Хлеб ржано--пшеничный "Шпаковский"</t>
  </si>
  <si>
    <t>Икра морковна</t>
  </si>
  <si>
    <t>Хлеб ржано-пшеничный "Шпаковский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</si>
</sst>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24"/>
      <color theme="1"/>
      <name val="Calibri"/>
      <family val="2"/>
      <scheme val="minor"/>
    </font>
    <font>
      <b/>
      <sz val="2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0" xfId="0" applyFill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5" borderId="0" xfId="0" applyFill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0" xfId="0" applyFont="1" applyFill="1"/>
    <xf numFmtId="2" fontId="3" fillId="2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5" fillId="2" borderId="10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2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1:P299"/>
  <sheetViews>
    <sheetView tabSelected="1" view="pageBreakPreview" topLeftCell="B1" zoomScale="62" zoomScaleNormal="100" zoomScaleSheetLayoutView="62" workbookViewId="0">
      <selection activeCell="B1" sqref="B1"/>
    </sheetView>
  </sheetViews>
  <sheetFormatPr defaultRowHeight="15"/>
  <cols>
    <col min="1" max="1" width="18.85546875" customWidth="1"/>
    <col min="2" max="2" width="53.7109375" customWidth="1"/>
    <col min="3" max="3" width="16" customWidth="1"/>
    <col min="4" max="4" width="17.5703125" customWidth="1"/>
    <col min="5" max="5" width="16.5703125" customWidth="1"/>
    <col min="6" max="6" width="20.28515625" customWidth="1"/>
    <col min="7" max="7" width="23" customWidth="1"/>
    <col min="8" max="8" width="16.7109375" customWidth="1"/>
    <col min="9" max="9" width="16.140625" customWidth="1"/>
    <col min="10" max="10" width="17" customWidth="1"/>
    <col min="11" max="11" width="16.42578125" customWidth="1"/>
    <col min="12" max="12" width="16.85546875" customWidth="1"/>
    <col min="13" max="14" width="18.28515625" customWidth="1"/>
    <col min="15" max="15" width="17.85546875" customWidth="1"/>
  </cols>
  <sheetData>
    <row r="21" spans="1:15" s="1" customFormat="1" ht="90.75" customHeight="1">
      <c r="A21" s="66" t="s">
        <v>0</v>
      </c>
      <c r="B21" s="66" t="s">
        <v>1</v>
      </c>
      <c r="C21" s="66" t="s">
        <v>2</v>
      </c>
      <c r="D21" s="66" t="s">
        <v>3</v>
      </c>
      <c r="E21" s="66"/>
      <c r="F21" s="66"/>
      <c r="G21" s="66" t="s">
        <v>4</v>
      </c>
      <c r="H21" s="67" t="s">
        <v>5</v>
      </c>
      <c r="I21" s="67"/>
      <c r="J21" s="67"/>
      <c r="K21" s="67"/>
      <c r="L21" s="58" t="s">
        <v>6</v>
      </c>
      <c r="M21" s="59"/>
      <c r="N21" s="59"/>
      <c r="O21" s="60"/>
    </row>
    <row r="22" spans="1:15" s="1" customFormat="1" ht="15" customHeight="1">
      <c r="A22" s="66"/>
      <c r="B22" s="66"/>
      <c r="C22" s="66"/>
      <c r="D22" s="66"/>
      <c r="E22" s="66"/>
      <c r="F22" s="66"/>
      <c r="G22" s="66"/>
      <c r="H22" s="67"/>
      <c r="I22" s="67"/>
      <c r="J22" s="67"/>
      <c r="K22" s="67"/>
      <c r="L22" s="61"/>
      <c r="M22" s="62"/>
      <c r="N22" s="62"/>
      <c r="O22" s="63"/>
    </row>
    <row r="23" spans="1:15" s="1" customFormat="1" ht="30.75">
      <c r="A23" s="66"/>
      <c r="B23" s="66"/>
      <c r="C23" s="66"/>
      <c r="D23" s="7" t="s">
        <v>7</v>
      </c>
      <c r="E23" s="7" t="s">
        <v>8</v>
      </c>
      <c r="F23" s="7" t="s">
        <v>9</v>
      </c>
      <c r="G23" s="66"/>
      <c r="H23" s="7" t="s">
        <v>10</v>
      </c>
      <c r="I23" s="7" t="s">
        <v>11</v>
      </c>
      <c r="J23" s="7" t="s">
        <v>12</v>
      </c>
      <c r="K23" s="7" t="s">
        <v>13</v>
      </c>
      <c r="L23" s="7" t="s">
        <v>14</v>
      </c>
      <c r="M23" s="7" t="s">
        <v>15</v>
      </c>
      <c r="N23" s="7" t="s">
        <v>16</v>
      </c>
      <c r="O23" s="7" t="s">
        <v>17</v>
      </c>
    </row>
    <row r="24" spans="1:15" s="1" customFormat="1" ht="30.75">
      <c r="A24" s="12">
        <v>1</v>
      </c>
      <c r="B24" s="7">
        <v>2</v>
      </c>
      <c r="C24" s="7">
        <v>3</v>
      </c>
      <c r="D24" s="12">
        <v>4</v>
      </c>
      <c r="E24" s="12">
        <v>5</v>
      </c>
      <c r="F24" s="12">
        <v>6</v>
      </c>
      <c r="G24" s="12">
        <v>7</v>
      </c>
      <c r="H24" s="12">
        <v>8</v>
      </c>
      <c r="I24" s="12">
        <v>9</v>
      </c>
      <c r="J24" s="12">
        <v>10</v>
      </c>
      <c r="K24" s="12">
        <v>11</v>
      </c>
      <c r="L24" s="12">
        <v>12</v>
      </c>
      <c r="M24" s="12">
        <v>13</v>
      </c>
      <c r="N24" s="12">
        <v>14</v>
      </c>
      <c r="O24" s="12">
        <v>15</v>
      </c>
    </row>
    <row r="25" spans="1:15" s="1" customFormat="1" ht="30">
      <c r="A25" s="64" t="s">
        <v>18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1:15" s="1" customFormat="1" ht="30">
      <c r="A26" s="65" t="s">
        <v>19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</row>
    <row r="27" spans="1:15" s="1" customFormat="1" ht="63" customHeight="1">
      <c r="A27" s="8">
        <v>173</v>
      </c>
      <c r="B27" s="9" t="s">
        <v>88</v>
      </c>
      <c r="C27" s="8">
        <v>150</v>
      </c>
      <c r="D27" s="8">
        <v>5.92</v>
      </c>
      <c r="E27" s="8">
        <v>5.61</v>
      </c>
      <c r="F27" s="8">
        <v>30.36</v>
      </c>
      <c r="G27" s="8">
        <v>188.06</v>
      </c>
      <c r="H27" s="8">
        <v>0.2</v>
      </c>
      <c r="I27" s="8">
        <v>1.47</v>
      </c>
      <c r="J27" s="8">
        <v>0</v>
      </c>
      <c r="K27" s="8">
        <v>0</v>
      </c>
      <c r="L27" s="8">
        <v>145.58000000000001</v>
      </c>
      <c r="M27" s="8">
        <v>0</v>
      </c>
      <c r="N27" s="8">
        <v>0</v>
      </c>
      <c r="O27" s="8">
        <v>1.1299999999999999</v>
      </c>
    </row>
    <row r="28" spans="1:15" s="1" customFormat="1" ht="111.75" customHeight="1">
      <c r="A28" s="7"/>
      <c r="B28" s="7" t="s">
        <v>45</v>
      </c>
      <c r="C28" s="30" t="s">
        <v>71</v>
      </c>
      <c r="D28" s="7">
        <v>1.85</v>
      </c>
      <c r="E28" s="7">
        <v>0.65</v>
      </c>
      <c r="F28" s="7">
        <v>12.56</v>
      </c>
      <c r="G28" s="7">
        <v>64.33</v>
      </c>
      <c r="H28" s="7">
        <v>0.03</v>
      </c>
      <c r="I28" s="7">
        <v>0</v>
      </c>
      <c r="J28" s="7">
        <v>0</v>
      </c>
      <c r="K28" s="7">
        <v>0</v>
      </c>
      <c r="L28" s="8">
        <v>6</v>
      </c>
      <c r="M28" s="8">
        <v>19.5</v>
      </c>
      <c r="N28" s="8">
        <v>4.2</v>
      </c>
      <c r="O28" s="8">
        <v>0.27</v>
      </c>
    </row>
    <row r="29" spans="1:15" s="1" customFormat="1" ht="30.75">
      <c r="A29" s="7">
        <v>14</v>
      </c>
      <c r="B29" s="7" t="s">
        <v>89</v>
      </c>
      <c r="C29" s="7">
        <v>10</v>
      </c>
      <c r="D29" s="7">
        <v>0.08</v>
      </c>
      <c r="E29" s="7">
        <v>7.25</v>
      </c>
      <c r="F29" s="7">
        <v>0.13</v>
      </c>
      <c r="G29" s="7">
        <v>66</v>
      </c>
      <c r="H29" s="7">
        <v>0</v>
      </c>
      <c r="I29" s="7">
        <v>0</v>
      </c>
      <c r="J29" s="7">
        <v>40</v>
      </c>
      <c r="K29" s="7">
        <v>0</v>
      </c>
      <c r="L29" s="8">
        <v>2.4</v>
      </c>
      <c r="M29" s="8">
        <v>3</v>
      </c>
      <c r="N29" s="8">
        <v>0</v>
      </c>
      <c r="O29" s="8">
        <v>0.02</v>
      </c>
    </row>
    <row r="30" spans="1:15" s="1" customFormat="1" ht="30.75">
      <c r="A30" s="8">
        <v>376</v>
      </c>
      <c r="B30" s="8" t="s">
        <v>90</v>
      </c>
      <c r="C30" s="8" t="s">
        <v>48</v>
      </c>
      <c r="D30" s="8">
        <v>0.15</v>
      </c>
      <c r="E30" s="8">
        <v>0</v>
      </c>
      <c r="F30" s="8">
        <v>10.5</v>
      </c>
      <c r="G30" s="8">
        <v>21</v>
      </c>
      <c r="H30" s="8">
        <v>0</v>
      </c>
      <c r="I30" s="8">
        <v>0</v>
      </c>
      <c r="J30" s="8">
        <v>0</v>
      </c>
      <c r="K30" s="8"/>
      <c r="L30" s="8">
        <v>4.5</v>
      </c>
      <c r="M30" s="8">
        <v>0</v>
      </c>
      <c r="N30" s="8">
        <v>0</v>
      </c>
      <c r="O30" s="8">
        <v>0.3</v>
      </c>
    </row>
    <row r="31" spans="1:15" s="1" customFormat="1" ht="40.5" customHeight="1">
      <c r="A31" s="29"/>
      <c r="B31" s="27" t="s">
        <v>22</v>
      </c>
      <c r="C31" s="53">
        <v>358</v>
      </c>
      <c r="D31" s="24">
        <f t="shared" ref="D31:O31" si="0">SUM(D27:D30)</f>
        <v>8</v>
      </c>
      <c r="E31" s="24">
        <f t="shared" si="0"/>
        <v>13.510000000000002</v>
      </c>
      <c r="F31" s="24">
        <f t="shared" si="0"/>
        <v>53.550000000000004</v>
      </c>
      <c r="G31" s="24">
        <f t="shared" si="0"/>
        <v>339.39</v>
      </c>
      <c r="H31" s="24">
        <f t="shared" si="0"/>
        <v>0.23</v>
      </c>
      <c r="I31" s="24">
        <f t="shared" si="0"/>
        <v>1.47</v>
      </c>
      <c r="J31" s="24">
        <f t="shared" si="0"/>
        <v>40</v>
      </c>
      <c r="K31" s="24">
        <f t="shared" si="0"/>
        <v>0</v>
      </c>
      <c r="L31" s="24">
        <f t="shared" si="0"/>
        <v>158.48000000000002</v>
      </c>
      <c r="M31" s="24">
        <f t="shared" si="0"/>
        <v>22.5</v>
      </c>
      <c r="N31" s="24">
        <f t="shared" si="0"/>
        <v>4.2</v>
      </c>
      <c r="O31" s="24">
        <f t="shared" si="0"/>
        <v>1.72</v>
      </c>
    </row>
    <row r="32" spans="1:15" s="1" customFormat="1" ht="30">
      <c r="A32" s="72" t="s">
        <v>49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15" s="1" customFormat="1" ht="30.75">
      <c r="A33" s="7"/>
      <c r="B33" s="7" t="s">
        <v>64</v>
      </c>
      <c r="C33" s="7">
        <v>150</v>
      </c>
      <c r="D33" s="7">
        <v>0.75</v>
      </c>
      <c r="E33" s="7">
        <v>0</v>
      </c>
      <c r="F33" s="7">
        <v>15.15</v>
      </c>
      <c r="G33" s="7">
        <v>63.6</v>
      </c>
      <c r="H33" s="7">
        <v>0</v>
      </c>
      <c r="I33" s="7">
        <v>4</v>
      </c>
      <c r="J33" s="7">
        <v>0</v>
      </c>
      <c r="K33" s="7">
        <v>0</v>
      </c>
      <c r="L33" s="8">
        <v>14</v>
      </c>
      <c r="M33" s="8">
        <v>10</v>
      </c>
      <c r="N33" s="8">
        <v>0</v>
      </c>
      <c r="O33" s="8">
        <v>2.8</v>
      </c>
    </row>
    <row r="34" spans="1:15" s="1" customFormat="1" ht="30.75">
      <c r="A34" s="29"/>
      <c r="B34" s="27" t="s">
        <v>22</v>
      </c>
      <c r="C34" s="53">
        <v>150</v>
      </c>
      <c r="D34" s="24">
        <f t="shared" ref="D34:O34" si="1">SUM(D33)</f>
        <v>0.75</v>
      </c>
      <c r="E34" s="24">
        <f t="shared" si="1"/>
        <v>0</v>
      </c>
      <c r="F34" s="24">
        <f t="shared" si="1"/>
        <v>15.15</v>
      </c>
      <c r="G34" s="24">
        <f t="shared" si="1"/>
        <v>63.6</v>
      </c>
      <c r="H34" s="24">
        <f t="shared" si="1"/>
        <v>0</v>
      </c>
      <c r="I34" s="24">
        <f t="shared" si="1"/>
        <v>4</v>
      </c>
      <c r="J34" s="24">
        <f t="shared" si="1"/>
        <v>0</v>
      </c>
      <c r="K34" s="24">
        <f t="shared" si="1"/>
        <v>0</v>
      </c>
      <c r="L34" s="24">
        <f t="shared" si="1"/>
        <v>14</v>
      </c>
      <c r="M34" s="24">
        <f t="shared" si="1"/>
        <v>10</v>
      </c>
      <c r="N34" s="24">
        <f t="shared" si="1"/>
        <v>0</v>
      </c>
      <c r="O34" s="24">
        <f t="shared" si="1"/>
        <v>2.8</v>
      </c>
    </row>
    <row r="35" spans="1:15" s="1" customFormat="1" ht="30">
      <c r="A35" s="72" t="s">
        <v>50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</row>
    <row r="36" spans="1:15" s="1" customFormat="1" ht="30.75">
      <c r="A36" s="8">
        <v>21</v>
      </c>
      <c r="B36" s="9" t="s">
        <v>123</v>
      </c>
      <c r="C36" s="8">
        <v>40</v>
      </c>
      <c r="D36" s="10">
        <v>0.83</v>
      </c>
      <c r="E36" s="10">
        <v>1.3</v>
      </c>
      <c r="F36" s="10">
        <v>3.78</v>
      </c>
      <c r="G36" s="10">
        <v>30.05</v>
      </c>
      <c r="H36" s="8">
        <v>0</v>
      </c>
      <c r="I36" s="8">
        <v>6.86</v>
      </c>
      <c r="J36" s="8">
        <v>0</v>
      </c>
      <c r="K36" s="8">
        <v>0</v>
      </c>
      <c r="L36" s="8">
        <v>22.18</v>
      </c>
      <c r="M36" s="8">
        <v>0</v>
      </c>
      <c r="N36" s="8">
        <v>8.26</v>
      </c>
      <c r="O36" s="8">
        <v>0</v>
      </c>
    </row>
    <row r="37" spans="1:15" s="1" customFormat="1" ht="61.5">
      <c r="A37" s="8">
        <v>108</v>
      </c>
      <c r="B37" s="9" t="s">
        <v>76</v>
      </c>
      <c r="C37" s="8">
        <v>150</v>
      </c>
      <c r="D37" s="8">
        <v>4.37</v>
      </c>
      <c r="E37" s="8">
        <v>3.42</v>
      </c>
      <c r="F37" s="8">
        <v>10.19</v>
      </c>
      <c r="G37" s="8">
        <v>89.1</v>
      </c>
      <c r="H37" s="8">
        <v>0.09</v>
      </c>
      <c r="I37" s="8">
        <v>7.35</v>
      </c>
      <c r="J37" s="8">
        <v>2.97</v>
      </c>
      <c r="K37" s="8">
        <v>0</v>
      </c>
      <c r="L37" s="8">
        <v>19.14</v>
      </c>
      <c r="M37" s="8">
        <v>82.7</v>
      </c>
      <c r="N37" s="8">
        <v>24.06</v>
      </c>
      <c r="O37" s="8">
        <v>0.97</v>
      </c>
    </row>
    <row r="38" spans="1:15" s="1" customFormat="1" ht="54.75" customHeight="1">
      <c r="A38" s="8">
        <v>268</v>
      </c>
      <c r="B38" s="8" t="s">
        <v>85</v>
      </c>
      <c r="C38" s="8">
        <v>60</v>
      </c>
      <c r="D38" s="8">
        <v>9.9</v>
      </c>
      <c r="E38" s="8">
        <v>14.52</v>
      </c>
      <c r="F38" s="8">
        <v>8.6</v>
      </c>
      <c r="G38" s="8">
        <v>206.4</v>
      </c>
      <c r="H38" s="8">
        <v>0</v>
      </c>
      <c r="I38" s="8">
        <v>0.21</v>
      </c>
      <c r="J38" s="8">
        <v>0</v>
      </c>
      <c r="K38" s="8">
        <v>0</v>
      </c>
      <c r="L38" s="8">
        <v>25.89</v>
      </c>
      <c r="M38" s="8">
        <v>0</v>
      </c>
      <c r="N38" s="8">
        <v>33.47</v>
      </c>
      <c r="O38" s="8">
        <v>1.68</v>
      </c>
    </row>
    <row r="39" spans="1:15" s="1" customFormat="1" ht="45" customHeight="1">
      <c r="A39" s="8">
        <v>228</v>
      </c>
      <c r="B39" s="8" t="s">
        <v>57</v>
      </c>
      <c r="C39" s="8">
        <v>30</v>
      </c>
      <c r="D39" s="14">
        <v>0.48</v>
      </c>
      <c r="E39" s="14">
        <v>1.37</v>
      </c>
      <c r="F39" s="14">
        <v>2.16</v>
      </c>
      <c r="G39" s="14">
        <v>21.7</v>
      </c>
      <c r="H39" s="14">
        <v>0.01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0.27</v>
      </c>
    </row>
    <row r="40" spans="1:15" s="1" customFormat="1" ht="56.25" customHeight="1">
      <c r="A40" s="8">
        <v>302</v>
      </c>
      <c r="B40" s="9" t="s">
        <v>86</v>
      </c>
      <c r="C40" s="25">
        <v>120</v>
      </c>
      <c r="D40" s="10">
        <v>11.16</v>
      </c>
      <c r="E40" s="10">
        <v>1.32</v>
      </c>
      <c r="F40" s="10">
        <v>80.28</v>
      </c>
      <c r="G40" s="11">
        <v>378</v>
      </c>
      <c r="H40" s="10">
        <v>0.14000000000000001</v>
      </c>
      <c r="I40" s="10">
        <v>0</v>
      </c>
      <c r="J40" s="10">
        <v>0</v>
      </c>
      <c r="K40" s="25">
        <v>0</v>
      </c>
      <c r="L40" s="10">
        <v>45.6</v>
      </c>
      <c r="M40" s="10">
        <v>92.4</v>
      </c>
      <c r="N40" s="10">
        <v>488</v>
      </c>
      <c r="O40" s="10">
        <v>2.16</v>
      </c>
    </row>
    <row r="41" spans="1:15" s="1" customFormat="1" ht="62.25" customHeight="1">
      <c r="A41" s="7"/>
      <c r="B41" s="7" t="s">
        <v>87</v>
      </c>
      <c r="C41" s="30" t="s">
        <v>77</v>
      </c>
      <c r="D41" s="7">
        <v>0.67</v>
      </c>
      <c r="E41" s="7">
        <v>0.44</v>
      </c>
      <c r="F41" s="7">
        <v>8.3800000000000008</v>
      </c>
      <c r="G41" s="7">
        <v>42.8</v>
      </c>
      <c r="H41" s="7">
        <v>0.02</v>
      </c>
      <c r="I41" s="7">
        <v>0</v>
      </c>
      <c r="J41" s="7">
        <v>0</v>
      </c>
      <c r="K41" s="7">
        <v>0</v>
      </c>
      <c r="L41" s="8">
        <v>4</v>
      </c>
      <c r="M41" s="8">
        <v>13</v>
      </c>
      <c r="N41" s="8">
        <v>2.8</v>
      </c>
      <c r="O41" s="8">
        <v>0.18</v>
      </c>
    </row>
    <row r="42" spans="1:15" s="1" customFormat="1" ht="108" customHeight="1">
      <c r="A42" s="8">
        <v>354</v>
      </c>
      <c r="B42" s="9" t="s">
        <v>52</v>
      </c>
      <c r="C42" s="25" t="s">
        <v>74</v>
      </c>
      <c r="D42" s="10">
        <v>8.3000000000000004E-2</v>
      </c>
      <c r="E42" s="10">
        <v>0.09</v>
      </c>
      <c r="F42" s="10">
        <v>18.829999999999998</v>
      </c>
      <c r="G42" s="10">
        <v>89.4</v>
      </c>
      <c r="H42" s="23">
        <v>0</v>
      </c>
      <c r="I42" s="8">
        <v>1.37</v>
      </c>
      <c r="J42" s="8">
        <v>0</v>
      </c>
      <c r="K42" s="8">
        <v>0</v>
      </c>
      <c r="L42" s="8">
        <v>8.6</v>
      </c>
      <c r="M42" s="8">
        <v>0</v>
      </c>
      <c r="N42" s="8">
        <v>2.73</v>
      </c>
      <c r="O42" s="8">
        <v>0.43</v>
      </c>
    </row>
    <row r="43" spans="1:15" s="1" customFormat="1" ht="64.5" customHeight="1">
      <c r="A43" s="29"/>
      <c r="B43" s="27" t="s">
        <v>22</v>
      </c>
      <c r="C43" s="53">
        <v>655</v>
      </c>
      <c r="D43" s="38">
        <f t="shared" ref="D43:O43" si="2">SUM(D36:D42)</f>
        <v>27.493000000000002</v>
      </c>
      <c r="E43" s="38">
        <f t="shared" si="2"/>
        <v>22.46</v>
      </c>
      <c r="F43" s="38">
        <f t="shared" si="2"/>
        <v>132.22</v>
      </c>
      <c r="G43" s="38">
        <f t="shared" si="2"/>
        <v>857.44999999999993</v>
      </c>
      <c r="H43" s="24">
        <f t="shared" si="2"/>
        <v>0.26</v>
      </c>
      <c r="I43" s="24">
        <f t="shared" si="2"/>
        <v>15.790000000000003</v>
      </c>
      <c r="J43" s="24">
        <f t="shared" si="2"/>
        <v>2.97</v>
      </c>
      <c r="K43" s="24">
        <f t="shared" si="2"/>
        <v>0</v>
      </c>
      <c r="L43" s="24">
        <f t="shared" si="2"/>
        <v>125.41</v>
      </c>
      <c r="M43" s="24">
        <f t="shared" si="2"/>
        <v>188.10000000000002</v>
      </c>
      <c r="N43" s="24">
        <f t="shared" si="2"/>
        <v>559.31999999999994</v>
      </c>
      <c r="O43" s="24">
        <f t="shared" si="2"/>
        <v>5.6899999999999995</v>
      </c>
    </row>
    <row r="44" spans="1:15" s="1" customFormat="1" ht="51.75" customHeight="1">
      <c r="A44" s="68" t="s">
        <v>53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70"/>
    </row>
    <row r="45" spans="1:15" s="1" customFormat="1" ht="68.25" customHeight="1">
      <c r="A45" s="8">
        <v>188</v>
      </c>
      <c r="B45" s="9" t="s">
        <v>91</v>
      </c>
      <c r="C45" s="8">
        <v>60</v>
      </c>
      <c r="D45" s="8">
        <v>6.9</v>
      </c>
      <c r="E45" s="8">
        <v>4.88</v>
      </c>
      <c r="F45" s="8">
        <v>11.48</v>
      </c>
      <c r="G45" s="8">
        <v>147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</row>
    <row r="46" spans="1:15" s="1" customFormat="1" ht="67.5" customHeight="1">
      <c r="A46" s="8">
        <v>379</v>
      </c>
      <c r="B46" s="9" t="s">
        <v>92</v>
      </c>
      <c r="C46" s="25">
        <v>150</v>
      </c>
      <c r="D46" s="10">
        <v>2.4</v>
      </c>
      <c r="E46" s="10">
        <v>20.100000000000001</v>
      </c>
      <c r="F46" s="10">
        <v>11.93</v>
      </c>
      <c r="G46" s="11">
        <v>75.45</v>
      </c>
      <c r="H46" s="10">
        <v>0</v>
      </c>
      <c r="I46" s="10">
        <v>0.97</v>
      </c>
      <c r="J46" s="10">
        <v>0</v>
      </c>
      <c r="K46" s="10">
        <v>0</v>
      </c>
      <c r="L46" s="10">
        <v>94.34</v>
      </c>
      <c r="M46" s="10">
        <v>0</v>
      </c>
      <c r="N46" s="10">
        <v>10.5</v>
      </c>
      <c r="O46" s="10">
        <v>0.1</v>
      </c>
    </row>
    <row r="47" spans="1:15" s="1" customFormat="1" ht="48.75" customHeight="1">
      <c r="A47" s="29"/>
      <c r="B47" s="27" t="s">
        <v>22</v>
      </c>
      <c r="C47" s="53">
        <f t="shared" ref="C47:O47" si="3">SUM(C45:C46)</f>
        <v>210</v>
      </c>
      <c r="D47" s="38">
        <f t="shared" si="3"/>
        <v>9.3000000000000007</v>
      </c>
      <c r="E47" s="38">
        <f t="shared" si="3"/>
        <v>24.98</v>
      </c>
      <c r="F47" s="38">
        <f t="shared" si="3"/>
        <v>23.41</v>
      </c>
      <c r="G47" s="38">
        <f t="shared" si="3"/>
        <v>222.45</v>
      </c>
      <c r="H47" s="38">
        <f t="shared" si="3"/>
        <v>0</v>
      </c>
      <c r="I47" s="38">
        <f t="shared" si="3"/>
        <v>0.97</v>
      </c>
      <c r="J47" s="38">
        <f t="shared" si="3"/>
        <v>0</v>
      </c>
      <c r="K47" s="38">
        <f t="shared" si="3"/>
        <v>0</v>
      </c>
      <c r="L47" s="38">
        <f t="shared" si="3"/>
        <v>94.34</v>
      </c>
      <c r="M47" s="38">
        <f t="shared" si="3"/>
        <v>0</v>
      </c>
      <c r="N47" s="38">
        <f t="shared" si="3"/>
        <v>10.5</v>
      </c>
      <c r="O47" s="38">
        <f t="shared" si="3"/>
        <v>0.1</v>
      </c>
    </row>
    <row r="48" spans="1:15" s="1" customFormat="1" ht="30.75">
      <c r="A48" s="29"/>
      <c r="B48" s="27" t="s">
        <v>24</v>
      </c>
      <c r="C48" s="24">
        <f>C31+C34+C43+C47</f>
        <v>1373</v>
      </c>
      <c r="D48" s="24">
        <f t="shared" ref="D48:O48" si="4">D31+D34+D43+D47</f>
        <v>45.543000000000006</v>
      </c>
      <c r="E48" s="24">
        <f t="shared" si="4"/>
        <v>60.95</v>
      </c>
      <c r="F48" s="24">
        <f t="shared" si="4"/>
        <v>224.33</v>
      </c>
      <c r="G48" s="24">
        <f t="shared" si="4"/>
        <v>1482.89</v>
      </c>
      <c r="H48" s="24">
        <f t="shared" si="4"/>
        <v>0.49</v>
      </c>
      <c r="I48" s="24">
        <f t="shared" si="4"/>
        <v>22.23</v>
      </c>
      <c r="J48" s="24">
        <f t="shared" si="4"/>
        <v>42.97</v>
      </c>
      <c r="K48" s="24">
        <f t="shared" si="4"/>
        <v>0</v>
      </c>
      <c r="L48" s="24">
        <f t="shared" si="4"/>
        <v>392.23</v>
      </c>
      <c r="M48" s="24">
        <f t="shared" si="4"/>
        <v>220.60000000000002</v>
      </c>
      <c r="N48" s="24">
        <f t="shared" si="4"/>
        <v>574.02</v>
      </c>
      <c r="O48" s="24">
        <f t="shared" si="4"/>
        <v>10.309999999999999</v>
      </c>
    </row>
    <row r="49" spans="1:15" s="1" customFormat="1" ht="30">
      <c r="A49" s="71" t="s">
        <v>23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</row>
    <row r="50" spans="1:15" s="1" customFormat="1" ht="30">
      <c r="A50" s="72" t="s">
        <v>19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</row>
    <row r="51" spans="1:15" s="1" customFormat="1" ht="44.25" customHeight="1">
      <c r="A51" s="12">
        <v>1</v>
      </c>
      <c r="B51" s="7">
        <v>2</v>
      </c>
      <c r="C51" s="7">
        <v>3</v>
      </c>
      <c r="D51" s="12">
        <v>4</v>
      </c>
      <c r="E51" s="12">
        <v>5</v>
      </c>
      <c r="F51" s="12">
        <v>6</v>
      </c>
      <c r="G51" s="12">
        <v>7</v>
      </c>
      <c r="H51" s="12">
        <v>8</v>
      </c>
      <c r="I51" s="12">
        <v>9</v>
      </c>
      <c r="J51" s="12">
        <v>10</v>
      </c>
      <c r="K51" s="12">
        <v>11</v>
      </c>
      <c r="L51" s="12">
        <v>12</v>
      </c>
      <c r="M51" s="12">
        <v>13</v>
      </c>
      <c r="N51" s="12">
        <v>14</v>
      </c>
      <c r="O51" s="12">
        <v>15</v>
      </c>
    </row>
    <row r="52" spans="1:15" s="1" customFormat="1" ht="65.25" customHeight="1">
      <c r="A52" s="8">
        <v>182</v>
      </c>
      <c r="B52" s="40" t="s">
        <v>93</v>
      </c>
      <c r="C52" s="8">
        <v>150</v>
      </c>
      <c r="D52" s="8">
        <v>2.3199999999999998</v>
      </c>
      <c r="E52" s="8">
        <v>3.8</v>
      </c>
      <c r="F52" s="8">
        <v>24.07</v>
      </c>
      <c r="G52" s="8">
        <v>132.75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</row>
    <row r="53" spans="1:15" s="1" customFormat="1" ht="69" customHeight="1">
      <c r="A53" s="7"/>
      <c r="B53" s="7" t="s">
        <v>127</v>
      </c>
      <c r="C53" s="7">
        <v>40</v>
      </c>
      <c r="D53" s="13">
        <v>2.6</v>
      </c>
      <c r="E53" s="13">
        <v>1</v>
      </c>
      <c r="F53" s="13">
        <v>12.8</v>
      </c>
      <c r="G53" s="13">
        <v>77.7</v>
      </c>
      <c r="H53" s="7">
        <v>8.6999999999999993</v>
      </c>
      <c r="I53" s="7">
        <v>0.1</v>
      </c>
      <c r="J53" s="7">
        <v>0</v>
      </c>
      <c r="K53" s="7">
        <v>0.7</v>
      </c>
      <c r="L53" s="8">
        <v>2.2000000000000002</v>
      </c>
      <c r="M53" s="8">
        <v>3</v>
      </c>
      <c r="N53" s="8">
        <v>0</v>
      </c>
      <c r="O53" s="8">
        <v>4.7</v>
      </c>
    </row>
    <row r="54" spans="1:15" s="1" customFormat="1" ht="48" customHeight="1">
      <c r="A54" s="7">
        <v>14</v>
      </c>
      <c r="B54" s="7" t="s">
        <v>89</v>
      </c>
      <c r="C54" s="7">
        <v>10</v>
      </c>
      <c r="D54" s="7">
        <v>0.08</v>
      </c>
      <c r="E54" s="7">
        <v>7.25</v>
      </c>
      <c r="F54" s="7">
        <v>0.13</v>
      </c>
      <c r="G54" s="7">
        <v>66</v>
      </c>
      <c r="H54" s="7">
        <v>0</v>
      </c>
      <c r="I54" s="7">
        <v>0</v>
      </c>
      <c r="J54" s="7">
        <v>40</v>
      </c>
      <c r="K54" s="7">
        <v>0</v>
      </c>
      <c r="L54" s="8">
        <v>2.4</v>
      </c>
      <c r="M54" s="8">
        <v>3</v>
      </c>
      <c r="N54" s="8">
        <v>0</v>
      </c>
      <c r="O54" s="8">
        <v>0.02</v>
      </c>
    </row>
    <row r="55" spans="1:15" s="1" customFormat="1" ht="42.75" customHeight="1">
      <c r="A55" s="7">
        <v>15</v>
      </c>
      <c r="B55" s="7" t="s">
        <v>94</v>
      </c>
      <c r="C55" s="7">
        <v>10</v>
      </c>
      <c r="D55" s="13">
        <v>2.2599999999999998</v>
      </c>
      <c r="E55" s="13">
        <v>2.93</v>
      </c>
      <c r="F55" s="13">
        <v>0</v>
      </c>
      <c r="G55" s="13">
        <v>36</v>
      </c>
      <c r="H55" s="13">
        <v>0.01</v>
      </c>
      <c r="I55" s="13">
        <v>7.0000000000000007E-2</v>
      </c>
      <c r="J55" s="13">
        <v>26</v>
      </c>
      <c r="K55" s="7">
        <v>0</v>
      </c>
      <c r="L55" s="14">
        <v>88</v>
      </c>
      <c r="M55" s="14">
        <v>50</v>
      </c>
      <c r="N55" s="14">
        <v>3.5</v>
      </c>
      <c r="O55" s="14">
        <v>0.1</v>
      </c>
    </row>
    <row r="56" spans="1:15" s="1" customFormat="1" ht="35.25" customHeight="1">
      <c r="A56" s="8">
        <v>382</v>
      </c>
      <c r="B56" s="8" t="s">
        <v>95</v>
      </c>
      <c r="C56" s="25">
        <v>150</v>
      </c>
      <c r="D56" s="10">
        <v>3.06</v>
      </c>
      <c r="E56" s="10">
        <v>2.65</v>
      </c>
      <c r="F56" s="10">
        <v>13.18</v>
      </c>
      <c r="G56" s="11">
        <v>88.95</v>
      </c>
      <c r="H56" s="10">
        <v>0</v>
      </c>
      <c r="I56" s="10">
        <v>1.19</v>
      </c>
      <c r="J56" s="10">
        <v>0</v>
      </c>
      <c r="K56" s="26">
        <v>0</v>
      </c>
      <c r="L56" s="10">
        <v>114.17</v>
      </c>
      <c r="M56" s="10">
        <v>0</v>
      </c>
      <c r="N56" s="10">
        <v>16</v>
      </c>
      <c r="O56" s="10">
        <v>0.36</v>
      </c>
    </row>
    <row r="57" spans="1:15" s="1" customFormat="1" ht="35.25" customHeight="1">
      <c r="A57" s="29"/>
      <c r="B57" s="27" t="s">
        <v>22</v>
      </c>
      <c r="C57" s="53">
        <f t="shared" ref="C57:O57" si="5">SUM(C52:C56)</f>
        <v>360</v>
      </c>
      <c r="D57" s="38">
        <f t="shared" si="5"/>
        <v>10.32</v>
      </c>
      <c r="E57" s="38">
        <f t="shared" si="5"/>
        <v>17.63</v>
      </c>
      <c r="F57" s="38">
        <f t="shared" si="5"/>
        <v>50.180000000000007</v>
      </c>
      <c r="G57" s="38">
        <f t="shared" si="5"/>
        <v>401.4</v>
      </c>
      <c r="H57" s="38">
        <f t="shared" si="5"/>
        <v>8.7099999999999991</v>
      </c>
      <c r="I57" s="38">
        <f t="shared" si="5"/>
        <v>1.3599999999999999</v>
      </c>
      <c r="J57" s="38">
        <f t="shared" si="5"/>
        <v>66</v>
      </c>
      <c r="K57" s="24">
        <f t="shared" si="5"/>
        <v>0.7</v>
      </c>
      <c r="L57" s="38">
        <f t="shared" si="5"/>
        <v>206.76999999999998</v>
      </c>
      <c r="M57" s="38">
        <f t="shared" si="5"/>
        <v>56</v>
      </c>
      <c r="N57" s="38">
        <f t="shared" si="5"/>
        <v>19.5</v>
      </c>
      <c r="O57" s="38">
        <f t="shared" si="5"/>
        <v>5.18</v>
      </c>
    </row>
    <row r="58" spans="1:15" s="1" customFormat="1" ht="45" customHeight="1">
      <c r="A58" s="72" t="s">
        <v>49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</row>
    <row r="59" spans="1:15" s="1" customFormat="1" ht="134.25" customHeight="1">
      <c r="A59" s="7"/>
      <c r="B59" s="7" t="s">
        <v>44</v>
      </c>
      <c r="C59" s="30" t="s">
        <v>117</v>
      </c>
      <c r="D59" s="7">
        <v>0.8</v>
      </c>
      <c r="E59" s="7">
        <v>0.8</v>
      </c>
      <c r="F59" s="7">
        <v>19.600000000000001</v>
      </c>
      <c r="G59" s="15">
        <v>94</v>
      </c>
      <c r="H59" s="15">
        <v>0</v>
      </c>
      <c r="I59" s="15">
        <v>20</v>
      </c>
      <c r="J59" s="15">
        <v>0</v>
      </c>
      <c r="K59" s="15">
        <v>0</v>
      </c>
      <c r="L59" s="8">
        <v>32</v>
      </c>
      <c r="M59" s="8">
        <v>22</v>
      </c>
      <c r="N59" s="8">
        <v>0.1</v>
      </c>
      <c r="O59" s="8">
        <v>44</v>
      </c>
    </row>
    <row r="60" spans="1:15" s="1" customFormat="1" ht="50.25" customHeight="1">
      <c r="A60" s="29"/>
      <c r="B60" s="27" t="s">
        <v>22</v>
      </c>
      <c r="C60" s="53">
        <v>100</v>
      </c>
      <c r="D60" s="24">
        <f t="shared" ref="D60:O60" si="6">SUM(D59)</f>
        <v>0.8</v>
      </c>
      <c r="E60" s="24">
        <f t="shared" si="6"/>
        <v>0.8</v>
      </c>
      <c r="F60" s="24">
        <f t="shared" si="6"/>
        <v>19.600000000000001</v>
      </c>
      <c r="G60" s="24">
        <f t="shared" si="6"/>
        <v>94</v>
      </c>
      <c r="H60" s="24">
        <f t="shared" si="6"/>
        <v>0</v>
      </c>
      <c r="I60" s="24">
        <f t="shared" si="6"/>
        <v>20</v>
      </c>
      <c r="J60" s="24">
        <f t="shared" si="6"/>
        <v>0</v>
      </c>
      <c r="K60" s="24">
        <f t="shared" si="6"/>
        <v>0</v>
      </c>
      <c r="L60" s="24">
        <f t="shared" si="6"/>
        <v>32</v>
      </c>
      <c r="M60" s="24">
        <f t="shared" si="6"/>
        <v>22</v>
      </c>
      <c r="N60" s="24">
        <f t="shared" si="6"/>
        <v>0.1</v>
      </c>
      <c r="O60" s="24">
        <f t="shared" si="6"/>
        <v>44</v>
      </c>
    </row>
    <row r="61" spans="1:15" s="1" customFormat="1" ht="30">
      <c r="A61" s="72" t="s">
        <v>50</v>
      </c>
      <c r="B61" s="72"/>
      <c r="C61" s="72"/>
      <c r="D61" s="73"/>
      <c r="E61" s="73"/>
      <c r="F61" s="73"/>
      <c r="G61" s="73"/>
      <c r="H61" s="73"/>
      <c r="I61" s="73"/>
      <c r="J61" s="73"/>
      <c r="K61" s="72"/>
      <c r="L61" s="73"/>
      <c r="M61" s="73"/>
      <c r="N61" s="73"/>
      <c r="O61" s="73"/>
    </row>
    <row r="62" spans="1:15" s="1" customFormat="1" ht="50.25" customHeight="1">
      <c r="A62" s="8">
        <v>71</v>
      </c>
      <c r="B62" s="8" t="s">
        <v>97</v>
      </c>
      <c r="C62" s="25">
        <v>40</v>
      </c>
      <c r="D62" s="10">
        <v>0.7</v>
      </c>
      <c r="E62" s="10">
        <v>3.22</v>
      </c>
      <c r="F62" s="10">
        <v>4.03</v>
      </c>
      <c r="G62" s="10">
        <v>48.88</v>
      </c>
      <c r="H62" s="10">
        <v>0.02</v>
      </c>
      <c r="I62" s="10">
        <v>4.25</v>
      </c>
      <c r="J62" s="10">
        <v>0</v>
      </c>
      <c r="K62" s="8">
        <v>0</v>
      </c>
      <c r="L62" s="10">
        <v>13.4</v>
      </c>
      <c r="M62" s="10">
        <v>0</v>
      </c>
      <c r="N62" s="10">
        <v>0</v>
      </c>
      <c r="O62" s="10">
        <v>0.52</v>
      </c>
    </row>
    <row r="63" spans="1:15" s="1" customFormat="1" ht="61.5">
      <c r="A63" s="8">
        <v>88</v>
      </c>
      <c r="B63" s="9" t="s">
        <v>58</v>
      </c>
      <c r="C63" s="8">
        <v>150</v>
      </c>
      <c r="D63" s="22">
        <v>3.82</v>
      </c>
      <c r="E63" s="22">
        <v>6.04</v>
      </c>
      <c r="F63" s="22">
        <v>4.96</v>
      </c>
      <c r="G63" s="22">
        <v>94.22</v>
      </c>
      <c r="H63" s="22">
        <v>0</v>
      </c>
      <c r="I63" s="22">
        <v>21.16</v>
      </c>
      <c r="J63" s="22">
        <v>0</v>
      </c>
      <c r="K63" s="22">
        <v>0</v>
      </c>
      <c r="L63" s="22">
        <v>36.53</v>
      </c>
      <c r="M63" s="22">
        <v>0</v>
      </c>
      <c r="N63" s="22">
        <v>13.8</v>
      </c>
      <c r="O63" s="22">
        <v>1.08</v>
      </c>
    </row>
    <row r="64" spans="1:15" s="1" customFormat="1" ht="52.5" customHeight="1">
      <c r="A64" s="8">
        <v>234</v>
      </c>
      <c r="B64" s="8" t="s">
        <v>47</v>
      </c>
      <c r="C64" s="8">
        <v>60</v>
      </c>
      <c r="D64" s="8">
        <v>11.77</v>
      </c>
      <c r="E64" s="8">
        <v>9.18</v>
      </c>
      <c r="F64" s="8">
        <v>14.85</v>
      </c>
      <c r="G64" s="8">
        <v>192</v>
      </c>
      <c r="H64" s="8">
        <v>6.4000000000000001E-2</v>
      </c>
      <c r="I64" s="8">
        <v>0.7</v>
      </c>
      <c r="J64" s="8">
        <v>0</v>
      </c>
      <c r="K64" s="8">
        <v>0</v>
      </c>
      <c r="L64" s="8">
        <v>38.85</v>
      </c>
      <c r="M64" s="8">
        <v>121.8</v>
      </c>
      <c r="N64" s="8">
        <v>13.85</v>
      </c>
      <c r="O64" s="8">
        <v>0.36</v>
      </c>
    </row>
    <row r="65" spans="1:15" s="1" customFormat="1" ht="30.75" hidden="1">
      <c r="A65" s="8"/>
      <c r="B65" s="8"/>
      <c r="C65" s="8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</row>
    <row r="66" spans="1:15" s="1" customFormat="1" ht="90.75" customHeight="1">
      <c r="A66" s="8" t="s">
        <v>111</v>
      </c>
      <c r="B66" s="9" t="s">
        <v>98</v>
      </c>
      <c r="C66" s="8" t="s">
        <v>112</v>
      </c>
      <c r="D66" s="8">
        <v>3.08</v>
      </c>
      <c r="E66" s="8">
        <v>11.44</v>
      </c>
      <c r="F66" s="8">
        <v>20.28</v>
      </c>
      <c r="G66" s="8">
        <v>194.5</v>
      </c>
      <c r="H66" s="8">
        <v>0.16200000000000001</v>
      </c>
      <c r="I66" s="8">
        <v>15.97</v>
      </c>
      <c r="J66" s="8">
        <v>0</v>
      </c>
      <c r="K66" s="8">
        <v>0</v>
      </c>
      <c r="L66" s="8">
        <v>26.04</v>
      </c>
      <c r="M66" s="8">
        <v>0</v>
      </c>
      <c r="N66" s="8">
        <v>0</v>
      </c>
      <c r="O66" s="8">
        <v>1.23</v>
      </c>
    </row>
    <row r="67" spans="1:15" s="1" customFormat="1" ht="42.75" customHeight="1">
      <c r="A67" s="7"/>
      <c r="B67" s="7" t="s">
        <v>21</v>
      </c>
      <c r="C67" s="30" t="s">
        <v>77</v>
      </c>
      <c r="D67" s="7">
        <v>0.67</v>
      </c>
      <c r="E67" s="7">
        <v>0.44</v>
      </c>
      <c r="F67" s="7">
        <v>8.3800000000000008</v>
      </c>
      <c r="G67" s="7">
        <v>42.8</v>
      </c>
      <c r="H67" s="7">
        <v>0.02</v>
      </c>
      <c r="I67" s="7">
        <v>0</v>
      </c>
      <c r="J67" s="7">
        <v>0</v>
      </c>
      <c r="K67" s="7">
        <v>0</v>
      </c>
      <c r="L67" s="8">
        <v>4</v>
      </c>
      <c r="M67" s="8">
        <v>13</v>
      </c>
      <c r="N67" s="8">
        <v>2.8</v>
      </c>
      <c r="O67" s="8">
        <v>0.18</v>
      </c>
    </row>
    <row r="68" spans="1:15" s="1" customFormat="1" ht="30.75" hidden="1">
      <c r="A68" s="7"/>
      <c r="B68" s="7"/>
      <c r="C68" s="7"/>
      <c r="D68" s="13"/>
      <c r="E68" s="13"/>
      <c r="F68" s="13"/>
      <c r="G68" s="13"/>
      <c r="H68" s="13"/>
      <c r="I68" s="13"/>
      <c r="J68" s="13"/>
      <c r="K68" s="7"/>
      <c r="L68" s="14"/>
      <c r="M68" s="14"/>
      <c r="N68" s="14"/>
      <c r="O68" s="14"/>
    </row>
    <row r="69" spans="1:15" s="1" customFormat="1" ht="81.75" customHeight="1">
      <c r="A69" s="8">
        <v>349</v>
      </c>
      <c r="B69" s="9" t="s">
        <v>99</v>
      </c>
      <c r="C69" s="25" t="s">
        <v>74</v>
      </c>
      <c r="D69" s="10">
        <v>0.5</v>
      </c>
      <c r="E69" s="10">
        <v>7.0000000000000007E-2</v>
      </c>
      <c r="F69" s="10">
        <v>24</v>
      </c>
      <c r="G69" s="10">
        <v>99.6</v>
      </c>
      <c r="H69" s="16">
        <v>0</v>
      </c>
      <c r="I69" s="10">
        <v>0.55000000000000004</v>
      </c>
      <c r="J69" s="10">
        <v>0</v>
      </c>
      <c r="K69" s="26">
        <v>0</v>
      </c>
      <c r="L69" s="10">
        <v>24.36</v>
      </c>
      <c r="M69" s="10">
        <v>0</v>
      </c>
      <c r="N69" s="10">
        <v>13.09</v>
      </c>
      <c r="O69" s="10">
        <v>0.53</v>
      </c>
    </row>
    <row r="70" spans="1:15" s="1" customFormat="1" ht="47.25" customHeight="1">
      <c r="A70" s="29"/>
      <c r="B70" s="27" t="s">
        <v>22</v>
      </c>
      <c r="C70" s="53">
        <v>655</v>
      </c>
      <c r="D70" s="38">
        <f t="shared" ref="D70:O70" si="7">SUM(D62:D69)</f>
        <v>20.54</v>
      </c>
      <c r="E70" s="38">
        <f t="shared" si="7"/>
        <v>30.389999999999997</v>
      </c>
      <c r="F70" s="38">
        <f t="shared" si="7"/>
        <v>76.5</v>
      </c>
      <c r="G70" s="38">
        <f t="shared" si="7"/>
        <v>672</v>
      </c>
      <c r="H70" s="38">
        <f t="shared" si="7"/>
        <v>0.26600000000000001</v>
      </c>
      <c r="I70" s="38">
        <f t="shared" si="7"/>
        <v>42.629999999999995</v>
      </c>
      <c r="J70" s="38">
        <f t="shared" si="7"/>
        <v>0</v>
      </c>
      <c r="K70" s="24">
        <f t="shared" si="7"/>
        <v>0</v>
      </c>
      <c r="L70" s="38">
        <f t="shared" si="7"/>
        <v>143.18</v>
      </c>
      <c r="M70" s="38">
        <f t="shared" si="7"/>
        <v>134.80000000000001</v>
      </c>
      <c r="N70" s="38">
        <f t="shared" si="7"/>
        <v>43.54</v>
      </c>
      <c r="O70" s="38">
        <f t="shared" si="7"/>
        <v>3.9000000000000004</v>
      </c>
    </row>
    <row r="71" spans="1:15" s="1" customFormat="1" ht="30">
      <c r="A71" s="68" t="s">
        <v>53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70"/>
    </row>
    <row r="72" spans="1:15" s="1" customFormat="1" ht="58.5" customHeight="1">
      <c r="A72" s="8"/>
      <c r="B72" s="9" t="s">
        <v>122</v>
      </c>
      <c r="C72" s="8">
        <v>60</v>
      </c>
      <c r="D72" s="8">
        <v>4.17</v>
      </c>
      <c r="E72" s="8">
        <v>0.76</v>
      </c>
      <c r="F72" s="8">
        <v>35.28</v>
      </c>
      <c r="G72" s="8">
        <v>167.4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</row>
    <row r="73" spans="1:15" s="1" customFormat="1" ht="50.25" customHeight="1">
      <c r="A73" s="8">
        <v>394</v>
      </c>
      <c r="B73" s="8" t="s">
        <v>100</v>
      </c>
      <c r="C73" s="8" t="s">
        <v>48</v>
      </c>
      <c r="D73" s="8">
        <v>0.1</v>
      </c>
      <c r="E73" s="8">
        <v>1.4999999999999999E-2</v>
      </c>
      <c r="F73" s="8">
        <v>46.5</v>
      </c>
      <c r="G73" s="8">
        <v>21</v>
      </c>
      <c r="H73" s="8">
        <v>0</v>
      </c>
      <c r="I73" s="8">
        <v>0</v>
      </c>
      <c r="J73" s="8">
        <v>0</v>
      </c>
      <c r="K73" s="8"/>
      <c r="L73" s="8">
        <v>4.5</v>
      </c>
      <c r="M73" s="8">
        <v>0</v>
      </c>
      <c r="N73" s="8">
        <v>0</v>
      </c>
      <c r="O73" s="8">
        <v>0.3</v>
      </c>
    </row>
    <row r="74" spans="1:15" s="1" customFormat="1" ht="45.75" customHeight="1">
      <c r="A74" s="29"/>
      <c r="B74" s="27" t="s">
        <v>22</v>
      </c>
      <c r="C74" s="53">
        <v>218</v>
      </c>
      <c r="D74" s="24">
        <f t="shared" ref="D74:O74" si="8">SUM(D72:D73)</f>
        <v>4.2699999999999996</v>
      </c>
      <c r="E74" s="24">
        <f t="shared" si="8"/>
        <v>0.77500000000000002</v>
      </c>
      <c r="F74" s="24">
        <f t="shared" si="8"/>
        <v>81.78</v>
      </c>
      <c r="G74" s="24">
        <f t="shared" si="8"/>
        <v>188.4</v>
      </c>
      <c r="H74" s="24">
        <f t="shared" si="8"/>
        <v>0</v>
      </c>
      <c r="I74" s="24">
        <f t="shared" si="8"/>
        <v>0</v>
      </c>
      <c r="J74" s="24">
        <f t="shared" si="8"/>
        <v>0</v>
      </c>
      <c r="K74" s="24">
        <f t="shared" si="8"/>
        <v>0</v>
      </c>
      <c r="L74" s="24">
        <f t="shared" si="8"/>
        <v>4.5</v>
      </c>
      <c r="M74" s="24">
        <f t="shared" si="8"/>
        <v>0</v>
      </c>
      <c r="N74" s="24">
        <f t="shared" si="8"/>
        <v>0</v>
      </c>
      <c r="O74" s="24">
        <f t="shared" si="8"/>
        <v>0.3</v>
      </c>
    </row>
    <row r="75" spans="1:15" s="1" customFormat="1" ht="48" customHeight="1">
      <c r="A75" s="29"/>
      <c r="B75" s="27" t="s">
        <v>24</v>
      </c>
      <c r="C75" s="24">
        <f>C74+C70+C60+C57</f>
        <v>1333</v>
      </c>
      <c r="D75" s="24">
        <f t="shared" ref="D75:O75" si="9">D74+D70+D60+D57</f>
        <v>35.93</v>
      </c>
      <c r="E75" s="24">
        <f t="shared" si="9"/>
        <v>49.594999999999999</v>
      </c>
      <c r="F75" s="24">
        <f t="shared" si="9"/>
        <v>228.06</v>
      </c>
      <c r="G75" s="24">
        <f t="shared" si="9"/>
        <v>1355.8</v>
      </c>
      <c r="H75" s="24">
        <f t="shared" si="9"/>
        <v>8.9759999999999991</v>
      </c>
      <c r="I75" s="24">
        <f t="shared" si="9"/>
        <v>63.989999999999995</v>
      </c>
      <c r="J75" s="24">
        <f t="shared" si="9"/>
        <v>66</v>
      </c>
      <c r="K75" s="24">
        <f t="shared" si="9"/>
        <v>0.7</v>
      </c>
      <c r="L75" s="24">
        <f t="shared" si="9"/>
        <v>386.45</v>
      </c>
      <c r="M75" s="24">
        <f t="shared" si="9"/>
        <v>212.8</v>
      </c>
      <c r="N75" s="24">
        <f t="shared" si="9"/>
        <v>63.14</v>
      </c>
      <c r="O75" s="24">
        <f t="shared" si="9"/>
        <v>53.38</v>
      </c>
    </row>
    <row r="76" spans="1:15" s="1" customFormat="1" ht="30">
      <c r="A76" s="71" t="s">
        <v>25</v>
      </c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</row>
    <row r="77" spans="1:15" s="1" customFormat="1" ht="30">
      <c r="A77" s="72" t="s">
        <v>19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</row>
    <row r="78" spans="1:15" s="1" customFormat="1" ht="44.25" customHeight="1">
      <c r="A78" s="12">
        <v>1</v>
      </c>
      <c r="B78" s="7">
        <v>2</v>
      </c>
      <c r="C78" s="7">
        <v>3</v>
      </c>
      <c r="D78" s="18">
        <v>4</v>
      </c>
      <c r="E78" s="18">
        <v>5</v>
      </c>
      <c r="F78" s="18">
        <v>6</v>
      </c>
      <c r="G78" s="18">
        <v>7</v>
      </c>
      <c r="H78" s="18">
        <v>8</v>
      </c>
      <c r="I78" s="18">
        <v>9</v>
      </c>
      <c r="J78" s="18">
        <v>10</v>
      </c>
      <c r="K78" s="12">
        <v>11</v>
      </c>
      <c r="L78" s="18">
        <v>12</v>
      </c>
      <c r="M78" s="18">
        <v>13</v>
      </c>
      <c r="N78" s="18">
        <v>14</v>
      </c>
      <c r="O78" s="18">
        <v>15</v>
      </c>
    </row>
    <row r="79" spans="1:15" s="1" customFormat="1" ht="48.75" customHeight="1">
      <c r="A79" s="8">
        <v>210</v>
      </c>
      <c r="B79" s="8" t="s">
        <v>101</v>
      </c>
      <c r="C79" s="25">
        <v>60</v>
      </c>
      <c r="D79" s="19">
        <v>6.18</v>
      </c>
      <c r="E79" s="19">
        <v>10.199999999999999</v>
      </c>
      <c r="F79" s="19">
        <v>0.96</v>
      </c>
      <c r="G79" s="20">
        <v>102.86</v>
      </c>
      <c r="H79" s="19">
        <v>0</v>
      </c>
      <c r="I79" s="19">
        <v>0.12</v>
      </c>
      <c r="J79" s="19">
        <v>0</v>
      </c>
      <c r="K79" s="32">
        <v>0</v>
      </c>
      <c r="L79" s="19">
        <v>38.229999999999997</v>
      </c>
      <c r="M79" s="19">
        <v>0</v>
      </c>
      <c r="N79" s="19">
        <v>8.0299999999999994</v>
      </c>
      <c r="O79" s="19">
        <v>1.1100000000000001</v>
      </c>
    </row>
    <row r="80" spans="1:15" s="1" customFormat="1" ht="59.25" customHeight="1">
      <c r="A80" s="8"/>
      <c r="B80" s="8" t="s">
        <v>102</v>
      </c>
      <c r="C80" s="25">
        <v>60</v>
      </c>
      <c r="D80" s="10">
        <v>0.96</v>
      </c>
      <c r="E80" s="10">
        <v>3.77</v>
      </c>
      <c r="F80" s="10">
        <v>6.18</v>
      </c>
      <c r="G80" s="10">
        <v>62.4</v>
      </c>
      <c r="H80" s="10">
        <v>0.04</v>
      </c>
      <c r="I80" s="10">
        <v>7.68</v>
      </c>
      <c r="J80" s="10">
        <v>0</v>
      </c>
      <c r="K80" s="8">
        <v>0</v>
      </c>
      <c r="L80" s="10">
        <v>25.6</v>
      </c>
      <c r="M80" s="10">
        <v>0</v>
      </c>
      <c r="N80" s="10">
        <v>0</v>
      </c>
      <c r="O80" s="10">
        <v>0.33</v>
      </c>
    </row>
    <row r="81" spans="1:15" s="1" customFormat="1" ht="41.25" customHeight="1">
      <c r="A81" s="7"/>
      <c r="B81" s="7" t="s">
        <v>87</v>
      </c>
      <c r="C81" s="30" t="s">
        <v>71</v>
      </c>
      <c r="D81" s="7">
        <v>0.67</v>
      </c>
      <c r="E81" s="7">
        <v>0.44</v>
      </c>
      <c r="F81" s="7">
        <v>8.3800000000000008</v>
      </c>
      <c r="G81" s="7">
        <v>42.8</v>
      </c>
      <c r="H81" s="7">
        <v>0.02</v>
      </c>
      <c r="I81" s="7">
        <v>0</v>
      </c>
      <c r="J81" s="7">
        <v>0</v>
      </c>
      <c r="K81" s="7">
        <v>0</v>
      </c>
      <c r="L81" s="8">
        <v>4</v>
      </c>
      <c r="M81" s="8">
        <v>13</v>
      </c>
      <c r="N81" s="8">
        <v>2.8</v>
      </c>
      <c r="O81" s="8">
        <v>0.18</v>
      </c>
    </row>
    <row r="82" spans="1:15" s="1" customFormat="1" ht="63.75" customHeight="1">
      <c r="A82" s="8">
        <v>379</v>
      </c>
      <c r="B82" s="9" t="s">
        <v>92</v>
      </c>
      <c r="C82" s="25">
        <v>150</v>
      </c>
      <c r="D82" s="10">
        <v>2.4</v>
      </c>
      <c r="E82" s="10">
        <v>20.100000000000001</v>
      </c>
      <c r="F82" s="10">
        <v>11.93</v>
      </c>
      <c r="G82" s="11">
        <v>75.45</v>
      </c>
      <c r="H82" s="10">
        <v>0</v>
      </c>
      <c r="I82" s="10">
        <v>0.97</v>
      </c>
      <c r="J82" s="10">
        <v>0</v>
      </c>
      <c r="K82" s="10">
        <v>0</v>
      </c>
      <c r="L82" s="10">
        <v>94.34</v>
      </c>
      <c r="M82" s="10">
        <v>0</v>
      </c>
      <c r="N82" s="10">
        <v>10.5</v>
      </c>
      <c r="O82" s="10">
        <v>0.1</v>
      </c>
    </row>
    <row r="83" spans="1:15" s="1" customFormat="1" ht="37.5" customHeight="1">
      <c r="A83" s="8"/>
      <c r="B83" s="27" t="s">
        <v>22</v>
      </c>
      <c r="C83" s="53">
        <v>310</v>
      </c>
      <c r="D83" s="24">
        <f t="shared" ref="D83:O83" si="10">SUM(D79:D82)</f>
        <v>10.209999999999999</v>
      </c>
      <c r="E83" s="24">
        <f t="shared" si="10"/>
        <v>34.51</v>
      </c>
      <c r="F83" s="24">
        <f t="shared" si="10"/>
        <v>27.45</v>
      </c>
      <c r="G83" s="24">
        <f t="shared" si="10"/>
        <v>283.51</v>
      </c>
      <c r="H83" s="24">
        <f t="shared" si="10"/>
        <v>0.06</v>
      </c>
      <c r="I83" s="24">
        <f t="shared" si="10"/>
        <v>8.77</v>
      </c>
      <c r="J83" s="24">
        <f t="shared" si="10"/>
        <v>0</v>
      </c>
      <c r="K83" s="24">
        <f t="shared" si="10"/>
        <v>0</v>
      </c>
      <c r="L83" s="24">
        <f t="shared" si="10"/>
        <v>162.17000000000002</v>
      </c>
      <c r="M83" s="24">
        <f t="shared" si="10"/>
        <v>13</v>
      </c>
      <c r="N83" s="24">
        <f t="shared" si="10"/>
        <v>21.33</v>
      </c>
      <c r="O83" s="24">
        <f t="shared" si="10"/>
        <v>1.7200000000000002</v>
      </c>
    </row>
    <row r="84" spans="1:15" s="1" customFormat="1" ht="30">
      <c r="A84" s="72" t="s">
        <v>49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</row>
    <row r="85" spans="1:15" s="1" customFormat="1" ht="45.75" customHeight="1">
      <c r="A85" s="7"/>
      <c r="B85" s="7" t="s">
        <v>64</v>
      </c>
      <c r="C85" s="7">
        <v>150</v>
      </c>
      <c r="D85" s="7">
        <v>0.75</v>
      </c>
      <c r="E85" s="7">
        <v>0</v>
      </c>
      <c r="F85" s="7">
        <v>15.15</v>
      </c>
      <c r="G85" s="7">
        <v>63.6</v>
      </c>
      <c r="H85" s="7">
        <v>0</v>
      </c>
      <c r="I85" s="7">
        <v>4</v>
      </c>
      <c r="J85" s="7">
        <v>0</v>
      </c>
      <c r="K85" s="7">
        <v>0</v>
      </c>
      <c r="L85" s="8">
        <v>14</v>
      </c>
      <c r="M85" s="8">
        <v>10</v>
      </c>
      <c r="N85" s="8">
        <v>0</v>
      </c>
      <c r="O85" s="8">
        <v>2.8</v>
      </c>
    </row>
    <row r="86" spans="1:15" s="1" customFormat="1" ht="45.75" customHeight="1">
      <c r="A86" s="29"/>
      <c r="B86" s="27" t="s">
        <v>22</v>
      </c>
      <c r="C86" s="53">
        <v>150</v>
      </c>
      <c r="D86" s="24">
        <f t="shared" ref="D86:O86" si="11">SUM(D85)</f>
        <v>0.75</v>
      </c>
      <c r="E86" s="24">
        <f t="shared" si="11"/>
        <v>0</v>
      </c>
      <c r="F86" s="24">
        <f t="shared" si="11"/>
        <v>15.15</v>
      </c>
      <c r="G86" s="24">
        <f t="shared" si="11"/>
        <v>63.6</v>
      </c>
      <c r="H86" s="24">
        <f t="shared" si="11"/>
        <v>0</v>
      </c>
      <c r="I86" s="24">
        <f t="shared" si="11"/>
        <v>4</v>
      </c>
      <c r="J86" s="24">
        <f t="shared" si="11"/>
        <v>0</v>
      </c>
      <c r="K86" s="24">
        <f t="shared" si="11"/>
        <v>0</v>
      </c>
      <c r="L86" s="24">
        <f t="shared" si="11"/>
        <v>14</v>
      </c>
      <c r="M86" s="24">
        <f t="shared" si="11"/>
        <v>10</v>
      </c>
      <c r="N86" s="24">
        <f t="shared" si="11"/>
        <v>0</v>
      </c>
      <c r="O86" s="24">
        <f t="shared" si="11"/>
        <v>2.8</v>
      </c>
    </row>
    <row r="87" spans="1:15" s="1" customFormat="1" ht="30">
      <c r="A87" s="72" t="s">
        <v>50</v>
      </c>
      <c r="B87" s="72"/>
      <c r="C87" s="72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s="1" customFormat="1" ht="45.75" customHeight="1">
      <c r="A88" s="8">
        <v>71</v>
      </c>
      <c r="B88" s="9" t="s">
        <v>120</v>
      </c>
      <c r="C88" s="8">
        <v>40</v>
      </c>
      <c r="D88" s="10">
        <v>0.62</v>
      </c>
      <c r="E88" s="10">
        <v>3.25</v>
      </c>
      <c r="F88" s="10">
        <v>3.68</v>
      </c>
      <c r="G88" s="10">
        <v>46.66</v>
      </c>
      <c r="H88" s="8">
        <v>1.6E-2</v>
      </c>
      <c r="I88" s="8">
        <v>1.46</v>
      </c>
      <c r="J88" s="8">
        <v>0</v>
      </c>
      <c r="K88" s="8">
        <v>0</v>
      </c>
      <c r="L88" s="8">
        <v>17.68</v>
      </c>
      <c r="M88" s="8">
        <v>0</v>
      </c>
      <c r="N88" s="8">
        <v>0</v>
      </c>
      <c r="O88" s="8">
        <v>0.33</v>
      </c>
    </row>
    <row r="89" spans="1:15" s="1" customFormat="1" ht="61.5">
      <c r="A89" s="8">
        <v>101</v>
      </c>
      <c r="B89" s="9" t="s">
        <v>67</v>
      </c>
      <c r="C89" s="8">
        <v>150</v>
      </c>
      <c r="D89" s="8">
        <v>3.49</v>
      </c>
      <c r="E89" s="8">
        <v>5.12</v>
      </c>
      <c r="F89" s="8">
        <v>3.81</v>
      </c>
      <c r="G89" s="8">
        <v>76.400000000000006</v>
      </c>
      <c r="H89" s="8">
        <v>0</v>
      </c>
      <c r="I89" s="8">
        <v>5.95</v>
      </c>
      <c r="J89" s="8">
        <v>0</v>
      </c>
      <c r="K89" s="8">
        <v>0</v>
      </c>
      <c r="L89" s="8">
        <v>23.23</v>
      </c>
      <c r="M89" s="8">
        <v>0</v>
      </c>
      <c r="N89" s="8">
        <v>8.5</v>
      </c>
      <c r="O89" s="8">
        <v>0.73</v>
      </c>
    </row>
    <row r="90" spans="1:15" s="1" customFormat="1" ht="89.25" customHeight="1">
      <c r="A90" s="8">
        <v>322</v>
      </c>
      <c r="B90" s="9" t="s">
        <v>103</v>
      </c>
      <c r="C90" s="8">
        <v>60</v>
      </c>
      <c r="D90" s="14">
        <v>12.07</v>
      </c>
      <c r="E90" s="14">
        <v>12.63</v>
      </c>
      <c r="F90" s="14">
        <v>12.6</v>
      </c>
      <c r="G90" s="14">
        <v>212</v>
      </c>
      <c r="H90" s="14">
        <v>5.2999999999999999E-2</v>
      </c>
      <c r="I90" s="14">
        <v>7.4999999999999997E-2</v>
      </c>
      <c r="J90" s="14">
        <v>0.4</v>
      </c>
      <c r="K90" s="14">
        <v>0</v>
      </c>
      <c r="L90" s="14">
        <v>11.4</v>
      </c>
      <c r="M90" s="14">
        <v>13.73</v>
      </c>
      <c r="N90" s="14">
        <v>82.95</v>
      </c>
      <c r="O90" s="14">
        <v>1.0880000000000001</v>
      </c>
    </row>
    <row r="91" spans="1:15" s="1" customFormat="1" ht="30.75" hidden="1">
      <c r="A91" s="8">
        <v>302</v>
      </c>
      <c r="B91" s="8" t="s">
        <v>104</v>
      </c>
      <c r="C91" s="8">
        <v>120</v>
      </c>
      <c r="D91" s="8">
        <v>3.86</v>
      </c>
      <c r="E91" s="8">
        <v>4.67</v>
      </c>
      <c r="F91" s="8">
        <v>26.8</v>
      </c>
      <c r="G91" s="8">
        <v>172.67</v>
      </c>
      <c r="H91" s="8">
        <v>0.1</v>
      </c>
      <c r="I91" s="8">
        <v>0</v>
      </c>
      <c r="J91" s="8">
        <v>0</v>
      </c>
      <c r="K91" s="8">
        <v>0</v>
      </c>
      <c r="L91" s="8">
        <v>7.94</v>
      </c>
      <c r="M91" s="8">
        <v>31.33</v>
      </c>
      <c r="N91" s="8">
        <v>10.02</v>
      </c>
      <c r="O91" s="8">
        <v>0.52</v>
      </c>
    </row>
    <row r="92" spans="1:15" s="1" customFormat="1" ht="46.5" customHeight="1">
      <c r="A92" s="8">
        <v>228</v>
      </c>
      <c r="B92" s="8" t="s">
        <v>57</v>
      </c>
      <c r="C92" s="8">
        <v>30</v>
      </c>
      <c r="D92" s="14">
        <v>0.48</v>
      </c>
      <c r="E92" s="14">
        <v>1.37</v>
      </c>
      <c r="F92" s="14">
        <v>2.16</v>
      </c>
      <c r="G92" s="14">
        <v>21.7</v>
      </c>
      <c r="H92" s="14">
        <v>0.01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0.27</v>
      </c>
    </row>
    <row r="93" spans="1:15" s="1" customFormat="1" ht="55.5" customHeight="1">
      <c r="A93" s="7"/>
      <c r="B93" s="7" t="s">
        <v>87</v>
      </c>
      <c r="C93" s="30" t="s">
        <v>77</v>
      </c>
      <c r="D93" s="7">
        <v>0.67</v>
      </c>
      <c r="E93" s="7">
        <v>0.44</v>
      </c>
      <c r="F93" s="7">
        <v>8.3800000000000008</v>
      </c>
      <c r="G93" s="7">
        <v>42.8</v>
      </c>
      <c r="H93" s="7">
        <v>0.02</v>
      </c>
      <c r="I93" s="7">
        <v>0</v>
      </c>
      <c r="J93" s="7">
        <v>0</v>
      </c>
      <c r="K93" s="7">
        <v>0</v>
      </c>
      <c r="L93" s="8">
        <v>4</v>
      </c>
      <c r="M93" s="8">
        <v>13</v>
      </c>
      <c r="N93" s="8">
        <v>2.8</v>
      </c>
      <c r="O93" s="8">
        <v>0.18</v>
      </c>
    </row>
    <row r="94" spans="1:15" s="1" customFormat="1" ht="102" customHeight="1">
      <c r="A94" s="8">
        <v>354</v>
      </c>
      <c r="B94" s="9" t="s">
        <v>52</v>
      </c>
      <c r="C94" s="25" t="s">
        <v>74</v>
      </c>
      <c r="D94" s="10">
        <v>8.3000000000000004E-2</v>
      </c>
      <c r="E94" s="10">
        <v>0.09</v>
      </c>
      <c r="F94" s="10">
        <v>18.829999999999998</v>
      </c>
      <c r="G94" s="10">
        <v>89.4</v>
      </c>
      <c r="H94" s="23">
        <v>0</v>
      </c>
      <c r="I94" s="8">
        <v>1.37</v>
      </c>
      <c r="J94" s="8">
        <v>0</v>
      </c>
      <c r="K94" s="8">
        <v>0</v>
      </c>
      <c r="L94" s="8">
        <v>8.6</v>
      </c>
      <c r="M94" s="8">
        <v>0</v>
      </c>
      <c r="N94" s="8">
        <v>2.73</v>
      </c>
      <c r="O94" s="8">
        <v>0.43</v>
      </c>
    </row>
    <row r="95" spans="1:15" s="1" customFormat="1" ht="54.75" customHeight="1">
      <c r="A95" s="8"/>
      <c r="B95" s="27" t="s">
        <v>22</v>
      </c>
      <c r="C95" s="53">
        <v>655</v>
      </c>
      <c r="D95" s="24">
        <f t="shared" ref="D95:O95" si="12">SUM(D88:D94)</f>
        <v>21.273</v>
      </c>
      <c r="E95" s="24">
        <f t="shared" si="12"/>
        <v>27.570000000000004</v>
      </c>
      <c r="F95" s="24">
        <f t="shared" si="12"/>
        <v>76.259999999999991</v>
      </c>
      <c r="G95" s="24">
        <f t="shared" si="12"/>
        <v>661.63</v>
      </c>
      <c r="H95" s="24">
        <f t="shared" si="12"/>
        <v>0.19900000000000001</v>
      </c>
      <c r="I95" s="24">
        <f t="shared" si="12"/>
        <v>8.8550000000000004</v>
      </c>
      <c r="J95" s="24">
        <f t="shared" si="12"/>
        <v>0.4</v>
      </c>
      <c r="K95" s="24">
        <f t="shared" si="12"/>
        <v>0</v>
      </c>
      <c r="L95" s="24">
        <f t="shared" si="12"/>
        <v>72.849999999999994</v>
      </c>
      <c r="M95" s="24">
        <f t="shared" si="12"/>
        <v>58.06</v>
      </c>
      <c r="N95" s="24">
        <f t="shared" si="12"/>
        <v>107</v>
      </c>
      <c r="O95" s="24">
        <f t="shared" si="12"/>
        <v>3.5480000000000005</v>
      </c>
    </row>
    <row r="96" spans="1:15" s="1" customFormat="1" ht="30">
      <c r="A96" s="68" t="s">
        <v>53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70"/>
    </row>
    <row r="97" spans="1:15" s="1" customFormat="1" ht="44.25" customHeight="1">
      <c r="A97" s="8"/>
      <c r="B97" s="8" t="s">
        <v>65</v>
      </c>
      <c r="C97" s="8">
        <v>60</v>
      </c>
      <c r="D97" s="8">
        <v>2.88</v>
      </c>
      <c r="E97" s="8">
        <v>1.66</v>
      </c>
      <c r="F97" s="8">
        <v>46.62</v>
      </c>
      <c r="G97" s="8">
        <v>201.48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</row>
    <row r="98" spans="1:15" s="1" customFormat="1" ht="54" customHeight="1">
      <c r="A98" s="8">
        <v>965</v>
      </c>
      <c r="B98" s="8" t="s">
        <v>79</v>
      </c>
      <c r="C98" s="8">
        <v>150</v>
      </c>
      <c r="D98" s="8">
        <v>4.3499999999999996</v>
      </c>
      <c r="E98" s="8">
        <v>3.75</v>
      </c>
      <c r="F98" s="48">
        <v>7.2</v>
      </c>
      <c r="G98" s="8">
        <v>81</v>
      </c>
      <c r="H98" s="8">
        <v>0.06</v>
      </c>
      <c r="I98" s="8">
        <v>1.95</v>
      </c>
      <c r="J98" s="8">
        <v>1.4999999999999999E-2</v>
      </c>
      <c r="K98" s="8">
        <v>0</v>
      </c>
      <c r="L98" s="8">
        <v>180</v>
      </c>
      <c r="M98" s="8">
        <v>21</v>
      </c>
      <c r="N98" s="8">
        <v>135</v>
      </c>
      <c r="O98" s="8">
        <v>0.15</v>
      </c>
    </row>
    <row r="99" spans="1:15" s="1" customFormat="1" ht="46.5" customHeight="1">
      <c r="A99" s="8"/>
      <c r="B99" s="27" t="s">
        <v>22</v>
      </c>
      <c r="C99" s="53">
        <v>210</v>
      </c>
      <c r="D99" s="24">
        <f t="shared" ref="D99:O99" si="13">SUM(D97:D98)</f>
        <v>7.2299999999999995</v>
      </c>
      <c r="E99" s="24">
        <f t="shared" si="13"/>
        <v>5.41</v>
      </c>
      <c r="F99" s="24">
        <f t="shared" si="13"/>
        <v>53.82</v>
      </c>
      <c r="G99" s="24">
        <f t="shared" si="13"/>
        <v>282.48</v>
      </c>
      <c r="H99" s="24">
        <f t="shared" si="13"/>
        <v>0.06</v>
      </c>
      <c r="I99" s="24">
        <f t="shared" si="13"/>
        <v>1.95</v>
      </c>
      <c r="J99" s="24">
        <f t="shared" si="13"/>
        <v>1.4999999999999999E-2</v>
      </c>
      <c r="K99" s="24">
        <f t="shared" si="13"/>
        <v>0</v>
      </c>
      <c r="L99" s="24">
        <f t="shared" si="13"/>
        <v>180</v>
      </c>
      <c r="M99" s="24">
        <f t="shared" si="13"/>
        <v>21</v>
      </c>
      <c r="N99" s="24">
        <f t="shared" si="13"/>
        <v>135</v>
      </c>
      <c r="O99" s="24">
        <f t="shared" si="13"/>
        <v>0.15</v>
      </c>
    </row>
    <row r="100" spans="1:15" s="1" customFormat="1" ht="30.75">
      <c r="A100" s="8"/>
      <c r="B100" s="27" t="s">
        <v>24</v>
      </c>
      <c r="C100" s="24">
        <f>C99+C95+C86+C83</f>
        <v>1325</v>
      </c>
      <c r="D100" s="24">
        <f t="shared" ref="D100:O100" si="14">D99+D95+D86+D83</f>
        <v>39.463000000000001</v>
      </c>
      <c r="E100" s="24">
        <f t="shared" si="14"/>
        <v>67.490000000000009</v>
      </c>
      <c r="F100" s="24">
        <f t="shared" si="14"/>
        <v>172.67999999999998</v>
      </c>
      <c r="G100" s="24">
        <f t="shared" si="14"/>
        <v>1291.22</v>
      </c>
      <c r="H100" s="24">
        <f t="shared" si="14"/>
        <v>0.31900000000000001</v>
      </c>
      <c r="I100" s="24">
        <f t="shared" si="14"/>
        <v>23.574999999999999</v>
      </c>
      <c r="J100" s="24">
        <f t="shared" si="14"/>
        <v>0.41500000000000004</v>
      </c>
      <c r="K100" s="24">
        <f t="shared" si="14"/>
        <v>0</v>
      </c>
      <c r="L100" s="24">
        <f t="shared" si="14"/>
        <v>429.02000000000004</v>
      </c>
      <c r="M100" s="24">
        <f t="shared" si="14"/>
        <v>102.06</v>
      </c>
      <c r="N100" s="24">
        <f t="shared" si="14"/>
        <v>263.33</v>
      </c>
      <c r="O100" s="24">
        <f t="shared" si="14"/>
        <v>8.218</v>
      </c>
    </row>
    <row r="101" spans="1:15" s="1" customFormat="1" ht="30">
      <c r="A101" s="71" t="s">
        <v>27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</row>
    <row r="102" spans="1:15" s="1" customFormat="1" ht="30">
      <c r="A102" s="72" t="s">
        <v>19</v>
      </c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</row>
    <row r="103" spans="1:15" s="1" customFormat="1" ht="30.75">
      <c r="A103" s="12">
        <v>1</v>
      </c>
      <c r="B103" s="7">
        <v>2</v>
      </c>
      <c r="C103" s="7">
        <v>3</v>
      </c>
      <c r="D103" s="12">
        <v>4</v>
      </c>
      <c r="E103" s="12">
        <v>5</v>
      </c>
      <c r="F103" s="12">
        <v>6</v>
      </c>
      <c r="G103" s="12">
        <v>7</v>
      </c>
      <c r="H103" s="12">
        <v>8</v>
      </c>
      <c r="I103" s="12">
        <v>9</v>
      </c>
      <c r="J103" s="12">
        <v>10</v>
      </c>
      <c r="K103" s="12">
        <v>11</v>
      </c>
      <c r="L103" s="12">
        <v>12</v>
      </c>
      <c r="M103" s="12">
        <v>13</v>
      </c>
      <c r="N103" s="12">
        <v>14</v>
      </c>
      <c r="O103" s="12">
        <v>15</v>
      </c>
    </row>
    <row r="104" spans="1:15" s="1" customFormat="1" ht="99.75" customHeight="1">
      <c r="A104" s="8">
        <v>120</v>
      </c>
      <c r="B104" s="9" t="s">
        <v>63</v>
      </c>
      <c r="C104" s="8">
        <v>150</v>
      </c>
      <c r="D104" s="8">
        <v>4.3899999999999997</v>
      </c>
      <c r="E104" s="8">
        <v>4.3600000000000003</v>
      </c>
      <c r="F104" s="8">
        <v>14.99</v>
      </c>
      <c r="G104" s="8">
        <v>116.25</v>
      </c>
      <c r="H104" s="8">
        <v>0.06</v>
      </c>
      <c r="I104" s="8">
        <v>0.75</v>
      </c>
      <c r="J104" s="8">
        <v>0</v>
      </c>
      <c r="K104" s="8">
        <v>0</v>
      </c>
      <c r="L104" s="8">
        <v>141</v>
      </c>
      <c r="M104" s="8">
        <v>0</v>
      </c>
      <c r="N104" s="8">
        <v>0</v>
      </c>
      <c r="O104" s="8">
        <v>0.27</v>
      </c>
    </row>
    <row r="105" spans="1:15" s="1" customFormat="1" ht="87.75" customHeight="1">
      <c r="A105" s="7"/>
      <c r="B105" s="7" t="s">
        <v>45</v>
      </c>
      <c r="C105" s="30" t="s">
        <v>71</v>
      </c>
      <c r="D105" s="7">
        <v>1.85</v>
      </c>
      <c r="E105" s="7">
        <v>0.65</v>
      </c>
      <c r="F105" s="7">
        <v>12.56</v>
      </c>
      <c r="G105" s="7">
        <v>64.33</v>
      </c>
      <c r="H105" s="7">
        <v>0.03</v>
      </c>
      <c r="I105" s="7">
        <v>0</v>
      </c>
      <c r="J105" s="7">
        <v>0</v>
      </c>
      <c r="K105" s="7">
        <v>0</v>
      </c>
      <c r="L105" s="8">
        <v>6</v>
      </c>
      <c r="M105" s="8">
        <v>19.5</v>
      </c>
      <c r="N105" s="8">
        <v>4.2</v>
      </c>
      <c r="O105" s="8">
        <v>0.27</v>
      </c>
    </row>
    <row r="106" spans="1:15" s="1" customFormat="1" ht="30.75">
      <c r="A106" s="7">
        <v>14</v>
      </c>
      <c r="B106" s="7" t="s">
        <v>89</v>
      </c>
      <c r="C106" s="7">
        <v>10</v>
      </c>
      <c r="D106" s="7">
        <v>0.08</v>
      </c>
      <c r="E106" s="7">
        <v>7.25</v>
      </c>
      <c r="F106" s="7">
        <v>0.13</v>
      </c>
      <c r="G106" s="7">
        <v>66</v>
      </c>
      <c r="H106" s="7">
        <v>0</v>
      </c>
      <c r="I106" s="7">
        <v>0</v>
      </c>
      <c r="J106" s="7">
        <v>40</v>
      </c>
      <c r="K106" s="7">
        <v>0</v>
      </c>
      <c r="L106" s="8">
        <v>2.4</v>
      </c>
      <c r="M106" s="8">
        <v>3</v>
      </c>
      <c r="N106" s="8">
        <v>0</v>
      </c>
      <c r="O106" s="8">
        <v>0.02</v>
      </c>
    </row>
    <row r="107" spans="1:15" s="1" customFormat="1" ht="51" customHeight="1">
      <c r="A107" s="8">
        <v>376</v>
      </c>
      <c r="B107" s="8" t="s">
        <v>90</v>
      </c>
      <c r="C107" s="8" t="s">
        <v>48</v>
      </c>
      <c r="D107" s="8">
        <v>0.15</v>
      </c>
      <c r="E107" s="8">
        <v>0</v>
      </c>
      <c r="F107" s="8">
        <v>10.5</v>
      </c>
      <c r="G107" s="8">
        <v>21</v>
      </c>
      <c r="H107" s="8">
        <v>0</v>
      </c>
      <c r="I107" s="8">
        <v>0</v>
      </c>
      <c r="J107" s="8">
        <v>0</v>
      </c>
      <c r="K107" s="8"/>
      <c r="L107" s="8">
        <v>4.5</v>
      </c>
      <c r="M107" s="8">
        <v>0</v>
      </c>
      <c r="N107" s="8">
        <v>0</v>
      </c>
      <c r="O107" s="8">
        <v>0.3</v>
      </c>
    </row>
    <row r="108" spans="1:15" s="1" customFormat="1" ht="46.5" customHeight="1">
      <c r="A108" s="29"/>
      <c r="B108" s="27" t="s">
        <v>22</v>
      </c>
      <c r="C108" s="53">
        <v>358</v>
      </c>
      <c r="D108" s="24">
        <f t="shared" ref="D108:O108" si="15">SUM(D104:D107)</f>
        <v>6.4700000000000006</v>
      </c>
      <c r="E108" s="24">
        <f t="shared" si="15"/>
        <v>12.260000000000002</v>
      </c>
      <c r="F108" s="24">
        <f t="shared" si="15"/>
        <v>38.18</v>
      </c>
      <c r="G108" s="24">
        <f t="shared" si="15"/>
        <v>267.58</v>
      </c>
      <c r="H108" s="24">
        <f t="shared" si="15"/>
        <v>0.09</v>
      </c>
      <c r="I108" s="24">
        <f t="shared" si="15"/>
        <v>0.75</v>
      </c>
      <c r="J108" s="24">
        <f t="shared" si="15"/>
        <v>40</v>
      </c>
      <c r="K108" s="24">
        <f t="shared" si="15"/>
        <v>0</v>
      </c>
      <c r="L108" s="24">
        <f t="shared" si="15"/>
        <v>153.9</v>
      </c>
      <c r="M108" s="24">
        <f t="shared" si="15"/>
        <v>22.5</v>
      </c>
      <c r="N108" s="24">
        <f t="shared" si="15"/>
        <v>4.2</v>
      </c>
      <c r="O108" s="24">
        <f t="shared" si="15"/>
        <v>0.8600000000000001</v>
      </c>
    </row>
    <row r="109" spans="1:15" s="1" customFormat="1" ht="30">
      <c r="A109" s="72" t="s">
        <v>49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</row>
    <row r="110" spans="1:15" s="1" customFormat="1" ht="97.5" customHeight="1">
      <c r="A110" s="7"/>
      <c r="B110" s="7" t="s">
        <v>44</v>
      </c>
      <c r="C110" s="30" t="s">
        <v>117</v>
      </c>
      <c r="D110" s="7">
        <v>0.8</v>
      </c>
      <c r="E110" s="7">
        <v>0.8</v>
      </c>
      <c r="F110" s="7">
        <v>19.600000000000001</v>
      </c>
      <c r="G110" s="15">
        <v>94</v>
      </c>
      <c r="H110" s="15">
        <v>0</v>
      </c>
      <c r="I110" s="15">
        <v>20</v>
      </c>
      <c r="J110" s="15">
        <v>0</v>
      </c>
      <c r="K110" s="15">
        <v>0</v>
      </c>
      <c r="L110" s="8">
        <v>32</v>
      </c>
      <c r="M110" s="8">
        <v>22</v>
      </c>
      <c r="N110" s="8">
        <v>0.1</v>
      </c>
      <c r="O110" s="8">
        <v>44</v>
      </c>
    </row>
    <row r="111" spans="1:15" s="1" customFormat="1" ht="60" customHeight="1">
      <c r="A111" s="29"/>
      <c r="B111" s="27" t="s">
        <v>22</v>
      </c>
      <c r="C111" s="53">
        <v>100</v>
      </c>
      <c r="D111" s="24">
        <f t="shared" ref="D111:O111" si="16">SUM(D110)</f>
        <v>0.8</v>
      </c>
      <c r="E111" s="24">
        <f t="shared" si="16"/>
        <v>0.8</v>
      </c>
      <c r="F111" s="24">
        <f t="shared" si="16"/>
        <v>19.600000000000001</v>
      </c>
      <c r="G111" s="24">
        <f t="shared" si="16"/>
        <v>94</v>
      </c>
      <c r="H111" s="24">
        <f t="shared" si="16"/>
        <v>0</v>
      </c>
      <c r="I111" s="24">
        <f t="shared" si="16"/>
        <v>20</v>
      </c>
      <c r="J111" s="24">
        <f t="shared" si="16"/>
        <v>0</v>
      </c>
      <c r="K111" s="24">
        <f t="shared" si="16"/>
        <v>0</v>
      </c>
      <c r="L111" s="24">
        <f t="shared" si="16"/>
        <v>32</v>
      </c>
      <c r="M111" s="24">
        <f t="shared" si="16"/>
        <v>22</v>
      </c>
      <c r="N111" s="24">
        <f t="shared" si="16"/>
        <v>0.1</v>
      </c>
      <c r="O111" s="24">
        <f t="shared" si="16"/>
        <v>44</v>
      </c>
    </row>
    <row r="112" spans="1:15" s="1" customFormat="1" ht="30">
      <c r="A112" s="72" t="s">
        <v>50</v>
      </c>
      <c r="B112" s="72"/>
      <c r="C112" s="72"/>
      <c r="D112" s="73"/>
      <c r="E112" s="73"/>
      <c r="F112" s="73"/>
      <c r="G112" s="73"/>
      <c r="H112" s="73"/>
      <c r="I112" s="73"/>
      <c r="J112" s="73"/>
      <c r="K112" s="72"/>
      <c r="L112" s="73"/>
      <c r="M112" s="73"/>
      <c r="N112" s="73"/>
      <c r="O112" s="73"/>
    </row>
    <row r="113" spans="1:16" s="1" customFormat="1" ht="49.5" customHeight="1">
      <c r="A113" s="8">
        <v>75</v>
      </c>
      <c r="B113" s="9" t="s">
        <v>123</v>
      </c>
      <c r="C113" s="8">
        <v>40</v>
      </c>
      <c r="D113" s="10">
        <v>0.83</v>
      </c>
      <c r="E113" s="10">
        <v>1.3</v>
      </c>
      <c r="F113" s="10">
        <v>3.78</v>
      </c>
      <c r="G113" s="10">
        <v>30.05</v>
      </c>
      <c r="H113" s="8">
        <v>0</v>
      </c>
      <c r="I113" s="8">
        <v>6.86</v>
      </c>
      <c r="J113" s="8">
        <v>0</v>
      </c>
      <c r="K113" s="8">
        <v>0</v>
      </c>
      <c r="L113" s="8">
        <v>22.18</v>
      </c>
      <c r="M113" s="8">
        <v>0</v>
      </c>
      <c r="N113" s="8">
        <v>8.26</v>
      </c>
      <c r="O113" s="8">
        <v>0</v>
      </c>
    </row>
    <row r="114" spans="1:16" s="1" customFormat="1" ht="61.5">
      <c r="A114" s="8">
        <v>84</v>
      </c>
      <c r="B114" s="9" t="s">
        <v>51</v>
      </c>
      <c r="C114" s="8">
        <v>150</v>
      </c>
      <c r="D114" s="8">
        <v>4.8899999999999997</v>
      </c>
      <c r="E114" s="8">
        <v>6.14</v>
      </c>
      <c r="F114" s="8">
        <v>8.8800000000000008</v>
      </c>
      <c r="G114" s="8">
        <v>117.02</v>
      </c>
      <c r="H114" s="8">
        <v>0</v>
      </c>
      <c r="I114" s="8">
        <v>7.25</v>
      </c>
      <c r="J114" s="8">
        <v>0</v>
      </c>
      <c r="K114" s="8">
        <v>0</v>
      </c>
      <c r="L114" s="8">
        <v>39.549999999999997</v>
      </c>
      <c r="M114" s="8">
        <v>0</v>
      </c>
      <c r="N114" s="8">
        <v>21.21</v>
      </c>
      <c r="O114" s="8">
        <v>1.3</v>
      </c>
    </row>
    <row r="115" spans="1:16" s="1" customFormat="1" ht="45" customHeight="1">
      <c r="A115" s="8">
        <v>322</v>
      </c>
      <c r="B115" s="8" t="s">
        <v>59</v>
      </c>
      <c r="C115" s="8">
        <v>60</v>
      </c>
      <c r="D115" s="14">
        <v>9.0500000000000007</v>
      </c>
      <c r="E115" s="14">
        <v>9.4700000000000006</v>
      </c>
      <c r="F115" s="14">
        <v>9.4499999999999993</v>
      </c>
      <c r="G115" s="14">
        <v>159</v>
      </c>
      <c r="H115" s="14">
        <v>5.2999999999999999E-2</v>
      </c>
      <c r="I115" s="14">
        <v>7.4999999999999997E-2</v>
      </c>
      <c r="J115" s="14">
        <v>0.4</v>
      </c>
      <c r="K115" s="14">
        <v>0</v>
      </c>
      <c r="L115" s="14">
        <v>11.4</v>
      </c>
      <c r="M115" s="14">
        <v>13.73</v>
      </c>
      <c r="N115" s="14">
        <v>82.95</v>
      </c>
      <c r="O115" s="14">
        <v>1.0880000000000001</v>
      </c>
    </row>
    <row r="116" spans="1:16" s="1" customFormat="1" ht="90" customHeight="1">
      <c r="A116" s="8" t="s">
        <v>26</v>
      </c>
      <c r="B116" s="9" t="s">
        <v>105</v>
      </c>
      <c r="C116" s="25">
        <v>120</v>
      </c>
      <c r="D116" s="10">
        <v>4.37</v>
      </c>
      <c r="E116" s="10">
        <v>4.63</v>
      </c>
      <c r="F116" s="10">
        <v>24.36</v>
      </c>
      <c r="G116" s="10">
        <v>156.56</v>
      </c>
      <c r="H116" s="8">
        <v>0</v>
      </c>
      <c r="I116" s="8">
        <v>0</v>
      </c>
      <c r="J116" s="8">
        <v>0</v>
      </c>
      <c r="K116" s="8">
        <v>0</v>
      </c>
      <c r="L116" s="10">
        <v>9.7100000000000009</v>
      </c>
      <c r="M116" s="10">
        <v>0</v>
      </c>
      <c r="N116" s="10">
        <v>6.51</v>
      </c>
      <c r="O116" s="10">
        <v>0.65</v>
      </c>
    </row>
    <row r="117" spans="1:16" s="1" customFormat="1" ht="42.75" customHeight="1">
      <c r="A117" s="8">
        <v>228</v>
      </c>
      <c r="B117" s="8" t="s">
        <v>57</v>
      </c>
      <c r="C117" s="8">
        <v>30</v>
      </c>
      <c r="D117" s="14">
        <v>0.48</v>
      </c>
      <c r="E117" s="14">
        <v>1.37</v>
      </c>
      <c r="F117" s="14">
        <v>2.16</v>
      </c>
      <c r="G117" s="14">
        <v>21.7</v>
      </c>
      <c r="H117" s="14">
        <v>0.01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0.27</v>
      </c>
      <c r="P117" s="3"/>
    </row>
    <row r="118" spans="1:16" s="1" customFormat="1" ht="30.75">
      <c r="A118" s="7"/>
      <c r="B118" s="7" t="s">
        <v>87</v>
      </c>
      <c r="C118" s="30" t="s">
        <v>77</v>
      </c>
      <c r="D118" s="7">
        <v>0.67</v>
      </c>
      <c r="E118" s="7">
        <v>0.44</v>
      </c>
      <c r="F118" s="7">
        <v>8.3800000000000008</v>
      </c>
      <c r="G118" s="7">
        <v>42.8</v>
      </c>
      <c r="H118" s="7">
        <v>0.02</v>
      </c>
      <c r="I118" s="7">
        <v>0</v>
      </c>
      <c r="J118" s="7">
        <v>0</v>
      </c>
      <c r="K118" s="7">
        <v>0</v>
      </c>
      <c r="L118" s="8">
        <v>4</v>
      </c>
      <c r="M118" s="8">
        <v>13</v>
      </c>
      <c r="N118" s="8">
        <v>2.8</v>
      </c>
      <c r="O118" s="8">
        <v>0.18</v>
      </c>
    </row>
    <row r="119" spans="1:16" s="1" customFormat="1" ht="87.75" customHeight="1">
      <c r="A119" s="8">
        <v>349</v>
      </c>
      <c r="B119" s="9" t="s">
        <v>99</v>
      </c>
      <c r="C119" s="25" t="s">
        <v>74</v>
      </c>
      <c r="D119" s="10">
        <v>0.5</v>
      </c>
      <c r="E119" s="10">
        <v>7.0000000000000007E-2</v>
      </c>
      <c r="F119" s="10">
        <v>24</v>
      </c>
      <c r="G119" s="10">
        <v>99.6</v>
      </c>
      <c r="H119" s="16">
        <v>0</v>
      </c>
      <c r="I119" s="10">
        <v>0.55000000000000004</v>
      </c>
      <c r="J119" s="10">
        <v>0</v>
      </c>
      <c r="K119" s="26">
        <v>0</v>
      </c>
      <c r="L119" s="10">
        <v>24.36</v>
      </c>
      <c r="M119" s="10">
        <v>0</v>
      </c>
      <c r="N119" s="10">
        <v>13.09</v>
      </c>
      <c r="O119" s="10">
        <v>0.53</v>
      </c>
    </row>
    <row r="120" spans="1:16" s="1" customFormat="1" ht="42.75" customHeight="1">
      <c r="A120" s="8"/>
      <c r="B120" s="27" t="s">
        <v>22</v>
      </c>
      <c r="C120" s="53">
        <v>655</v>
      </c>
      <c r="D120" s="24">
        <f t="shared" ref="D120:O120" si="17">SUM(D113:D119)</f>
        <v>20.790000000000003</v>
      </c>
      <c r="E120" s="24">
        <f t="shared" si="17"/>
        <v>23.42</v>
      </c>
      <c r="F120" s="24">
        <f t="shared" si="17"/>
        <v>81.009999999999991</v>
      </c>
      <c r="G120" s="24">
        <f t="shared" si="17"/>
        <v>626.73</v>
      </c>
      <c r="H120" s="24">
        <f t="shared" si="17"/>
        <v>8.3000000000000004E-2</v>
      </c>
      <c r="I120" s="24">
        <f t="shared" si="17"/>
        <v>14.734999999999999</v>
      </c>
      <c r="J120" s="24">
        <f t="shared" si="17"/>
        <v>0.4</v>
      </c>
      <c r="K120" s="24">
        <f t="shared" si="17"/>
        <v>0</v>
      </c>
      <c r="L120" s="24">
        <f t="shared" si="17"/>
        <v>111.2</v>
      </c>
      <c r="M120" s="24">
        <f t="shared" si="17"/>
        <v>26.73</v>
      </c>
      <c r="N120" s="24">
        <f t="shared" si="17"/>
        <v>134.82</v>
      </c>
      <c r="O120" s="24">
        <f t="shared" si="17"/>
        <v>4.0179999999999998</v>
      </c>
    </row>
    <row r="121" spans="1:16" s="1" customFormat="1" ht="30">
      <c r="A121" s="68" t="s">
        <v>53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70"/>
    </row>
    <row r="122" spans="1:16" s="1" customFormat="1" ht="48" customHeight="1">
      <c r="A122" s="8"/>
      <c r="B122" s="8" t="s">
        <v>125</v>
      </c>
      <c r="C122" s="43">
        <v>60</v>
      </c>
      <c r="D122" s="43">
        <v>4.37</v>
      </c>
      <c r="E122" s="43">
        <v>7.52</v>
      </c>
      <c r="F122" s="43">
        <v>32.35</v>
      </c>
      <c r="G122" s="43">
        <v>213.6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</row>
    <row r="123" spans="1:16" s="1" customFormat="1" ht="44.25" customHeight="1">
      <c r="A123" s="8">
        <v>382</v>
      </c>
      <c r="B123" s="8" t="s">
        <v>95</v>
      </c>
      <c r="C123" s="25">
        <v>150</v>
      </c>
      <c r="D123" s="10">
        <v>3.06</v>
      </c>
      <c r="E123" s="10">
        <v>2.65</v>
      </c>
      <c r="F123" s="10">
        <v>13.18</v>
      </c>
      <c r="G123" s="11">
        <v>88.95</v>
      </c>
      <c r="H123" s="10">
        <v>0</v>
      </c>
      <c r="I123" s="10">
        <v>1.19</v>
      </c>
      <c r="J123" s="10">
        <v>0</v>
      </c>
      <c r="K123" s="26">
        <v>0</v>
      </c>
      <c r="L123" s="10">
        <v>114.17</v>
      </c>
      <c r="M123" s="10">
        <v>0</v>
      </c>
      <c r="N123" s="10">
        <v>16</v>
      </c>
      <c r="O123" s="10">
        <v>0.36</v>
      </c>
    </row>
    <row r="124" spans="1:16" s="1" customFormat="1" ht="50.25" customHeight="1">
      <c r="A124" s="8"/>
      <c r="B124" s="27" t="s">
        <v>22</v>
      </c>
      <c r="C124" s="53">
        <v>210</v>
      </c>
      <c r="D124" s="24">
        <f t="shared" ref="D124:O124" si="18">SUM(D122:D123)</f>
        <v>7.43</v>
      </c>
      <c r="E124" s="24">
        <f t="shared" si="18"/>
        <v>10.17</v>
      </c>
      <c r="F124" s="24">
        <f t="shared" si="18"/>
        <v>45.53</v>
      </c>
      <c r="G124" s="24">
        <f t="shared" si="18"/>
        <v>302.55</v>
      </c>
      <c r="H124" s="24">
        <f t="shared" si="18"/>
        <v>0</v>
      </c>
      <c r="I124" s="24">
        <f t="shared" si="18"/>
        <v>1.19</v>
      </c>
      <c r="J124" s="24">
        <f t="shared" si="18"/>
        <v>0</v>
      </c>
      <c r="K124" s="24">
        <f t="shared" si="18"/>
        <v>0</v>
      </c>
      <c r="L124" s="24">
        <f t="shared" si="18"/>
        <v>114.17</v>
      </c>
      <c r="M124" s="24">
        <f t="shared" si="18"/>
        <v>0</v>
      </c>
      <c r="N124" s="24">
        <f t="shared" si="18"/>
        <v>16</v>
      </c>
      <c r="O124" s="24">
        <f t="shared" si="18"/>
        <v>0.36</v>
      </c>
    </row>
    <row r="125" spans="1:16" s="1" customFormat="1" ht="30.75">
      <c r="A125" s="8"/>
      <c r="B125" s="27" t="s">
        <v>24</v>
      </c>
      <c r="C125" s="24">
        <f t="shared" ref="C125:O125" si="19">C124+C120+C111+C108</f>
        <v>1323</v>
      </c>
      <c r="D125" s="24">
        <f t="shared" si="19"/>
        <v>35.49</v>
      </c>
      <c r="E125" s="24">
        <f t="shared" si="19"/>
        <v>46.650000000000006</v>
      </c>
      <c r="F125" s="24">
        <f t="shared" si="19"/>
        <v>184.32</v>
      </c>
      <c r="G125" s="24">
        <f t="shared" si="19"/>
        <v>1290.8599999999999</v>
      </c>
      <c r="H125" s="24">
        <f t="shared" si="19"/>
        <v>0.17299999999999999</v>
      </c>
      <c r="I125" s="24">
        <f t="shared" si="19"/>
        <v>36.674999999999997</v>
      </c>
      <c r="J125" s="24">
        <f t="shared" si="19"/>
        <v>40.4</v>
      </c>
      <c r="K125" s="24">
        <f t="shared" si="19"/>
        <v>0</v>
      </c>
      <c r="L125" s="24">
        <f t="shared" si="19"/>
        <v>411.27</v>
      </c>
      <c r="M125" s="24">
        <f t="shared" si="19"/>
        <v>71.23</v>
      </c>
      <c r="N125" s="24">
        <f t="shared" si="19"/>
        <v>155.11999999999998</v>
      </c>
      <c r="O125" s="24">
        <f t="shared" si="19"/>
        <v>49.238</v>
      </c>
    </row>
    <row r="126" spans="1:16" s="1" customFormat="1" ht="30">
      <c r="A126" s="71" t="s">
        <v>29</v>
      </c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</row>
    <row r="127" spans="1:16" s="1" customFormat="1" ht="30">
      <c r="A127" s="72" t="s">
        <v>19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</row>
    <row r="128" spans="1:16" s="1" customFormat="1" ht="30.75">
      <c r="A128" s="12">
        <v>1</v>
      </c>
      <c r="B128" s="7">
        <v>2</v>
      </c>
      <c r="C128" s="7">
        <v>3</v>
      </c>
      <c r="D128" s="12">
        <v>4</v>
      </c>
      <c r="E128" s="12">
        <v>5</v>
      </c>
      <c r="F128" s="12">
        <v>6</v>
      </c>
      <c r="G128" s="12">
        <v>7</v>
      </c>
      <c r="H128" s="12">
        <v>8</v>
      </c>
      <c r="I128" s="12">
        <v>9</v>
      </c>
      <c r="J128" s="12">
        <v>10</v>
      </c>
      <c r="K128" s="12">
        <v>11</v>
      </c>
      <c r="L128" s="12">
        <v>12</v>
      </c>
      <c r="M128" s="12">
        <v>13</v>
      </c>
      <c r="N128" s="12">
        <v>14</v>
      </c>
      <c r="O128" s="12">
        <v>15</v>
      </c>
    </row>
    <row r="129" spans="1:15" s="1" customFormat="1" ht="82.5" customHeight="1">
      <c r="A129" s="8">
        <v>199</v>
      </c>
      <c r="B129" s="9" t="s">
        <v>82</v>
      </c>
      <c r="C129" s="8">
        <v>150</v>
      </c>
      <c r="D129" s="8">
        <v>4.0730000000000004</v>
      </c>
      <c r="E129" s="8">
        <v>3.92</v>
      </c>
      <c r="F129" s="8">
        <v>25.04</v>
      </c>
      <c r="G129" s="8">
        <v>144.75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</row>
    <row r="130" spans="1:15" s="1" customFormat="1" ht="68.25" customHeight="1">
      <c r="A130" s="7"/>
      <c r="B130" s="7" t="s">
        <v>129</v>
      </c>
      <c r="C130" s="7">
        <v>40</v>
      </c>
      <c r="D130" s="13">
        <v>2.6</v>
      </c>
      <c r="E130" s="13">
        <v>1</v>
      </c>
      <c r="F130" s="13">
        <v>12.8</v>
      </c>
      <c r="G130" s="13">
        <v>77.7</v>
      </c>
      <c r="H130" s="13">
        <v>8.6999999999999993</v>
      </c>
      <c r="I130" s="13">
        <v>0.1</v>
      </c>
      <c r="J130" s="13">
        <v>0</v>
      </c>
      <c r="K130" s="7">
        <v>0.7</v>
      </c>
      <c r="L130" s="14">
        <v>2.2000000000000002</v>
      </c>
      <c r="M130" s="14">
        <v>3</v>
      </c>
      <c r="N130" s="14">
        <v>0</v>
      </c>
      <c r="O130" s="14">
        <v>4.7</v>
      </c>
    </row>
    <row r="131" spans="1:15" s="1" customFormat="1" ht="50.25" customHeight="1">
      <c r="A131" s="7">
        <v>14</v>
      </c>
      <c r="B131" s="7" t="s">
        <v>89</v>
      </c>
      <c r="C131" s="7">
        <v>10</v>
      </c>
      <c r="D131" s="7">
        <v>0.08</v>
      </c>
      <c r="E131" s="7">
        <v>7.25</v>
      </c>
      <c r="F131" s="7">
        <v>0.13</v>
      </c>
      <c r="G131" s="7">
        <v>66</v>
      </c>
      <c r="H131" s="7">
        <v>0</v>
      </c>
      <c r="I131" s="7">
        <v>0</v>
      </c>
      <c r="J131" s="7">
        <v>40</v>
      </c>
      <c r="K131" s="7">
        <v>0</v>
      </c>
      <c r="L131" s="8">
        <v>2.4</v>
      </c>
      <c r="M131" s="8">
        <v>3</v>
      </c>
      <c r="N131" s="8">
        <v>0</v>
      </c>
      <c r="O131" s="8">
        <v>0.02</v>
      </c>
    </row>
    <row r="132" spans="1:15" s="1" customFormat="1" ht="72" customHeight="1">
      <c r="A132" s="8">
        <v>379</v>
      </c>
      <c r="B132" s="9" t="s">
        <v>92</v>
      </c>
      <c r="C132" s="25">
        <v>150</v>
      </c>
      <c r="D132" s="10">
        <v>2.4</v>
      </c>
      <c r="E132" s="10">
        <v>20.100000000000001</v>
      </c>
      <c r="F132" s="10">
        <v>11.93</v>
      </c>
      <c r="G132" s="11">
        <v>75.45</v>
      </c>
      <c r="H132" s="10">
        <v>0</v>
      </c>
      <c r="I132" s="10">
        <v>0.97</v>
      </c>
      <c r="J132" s="10">
        <v>0</v>
      </c>
      <c r="K132" s="10">
        <v>0</v>
      </c>
      <c r="L132" s="10">
        <v>94.34</v>
      </c>
      <c r="M132" s="10">
        <v>0</v>
      </c>
      <c r="N132" s="10">
        <v>10.5</v>
      </c>
      <c r="O132" s="10">
        <v>0.1</v>
      </c>
    </row>
    <row r="133" spans="1:15" s="1" customFormat="1" ht="45.75" customHeight="1">
      <c r="A133" s="8"/>
      <c r="B133" s="27" t="s">
        <v>22</v>
      </c>
      <c r="C133" s="53">
        <v>350</v>
      </c>
      <c r="D133" s="24">
        <f t="shared" ref="D133:O133" si="20">SUM(D129:D132)</f>
        <v>9.1530000000000005</v>
      </c>
      <c r="E133" s="24">
        <f t="shared" si="20"/>
        <v>32.270000000000003</v>
      </c>
      <c r="F133" s="24">
        <f t="shared" si="20"/>
        <v>49.900000000000006</v>
      </c>
      <c r="G133" s="24">
        <f t="shared" si="20"/>
        <v>363.9</v>
      </c>
      <c r="H133" s="24">
        <f t="shared" si="20"/>
        <v>8.6999999999999993</v>
      </c>
      <c r="I133" s="24">
        <f t="shared" si="20"/>
        <v>1.07</v>
      </c>
      <c r="J133" s="24">
        <f t="shared" si="20"/>
        <v>40</v>
      </c>
      <c r="K133" s="24">
        <f t="shared" si="20"/>
        <v>0.7</v>
      </c>
      <c r="L133" s="24">
        <f t="shared" si="20"/>
        <v>98.94</v>
      </c>
      <c r="M133" s="24">
        <f t="shared" si="20"/>
        <v>6</v>
      </c>
      <c r="N133" s="24">
        <f t="shared" si="20"/>
        <v>10.5</v>
      </c>
      <c r="O133" s="24">
        <f t="shared" si="20"/>
        <v>4.8199999999999994</v>
      </c>
    </row>
    <row r="134" spans="1:15" s="1" customFormat="1" ht="38.25" customHeight="1">
      <c r="A134" s="72" t="s">
        <v>49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</row>
    <row r="135" spans="1:15" s="1" customFormat="1" ht="38.25" customHeight="1">
      <c r="A135" s="7"/>
      <c r="B135" s="7" t="s">
        <v>64</v>
      </c>
      <c r="C135" s="7">
        <v>150</v>
      </c>
      <c r="D135" s="7">
        <v>0.75</v>
      </c>
      <c r="E135" s="7">
        <v>0</v>
      </c>
      <c r="F135" s="7">
        <v>15.15</v>
      </c>
      <c r="G135" s="7">
        <v>63.6</v>
      </c>
      <c r="H135" s="7">
        <v>0</v>
      </c>
      <c r="I135" s="7">
        <v>4</v>
      </c>
      <c r="J135" s="7">
        <v>0</v>
      </c>
      <c r="K135" s="7">
        <v>0</v>
      </c>
      <c r="L135" s="8">
        <v>14</v>
      </c>
      <c r="M135" s="8">
        <v>10</v>
      </c>
      <c r="N135" s="8">
        <v>0</v>
      </c>
      <c r="O135" s="8">
        <v>2.8</v>
      </c>
    </row>
    <row r="136" spans="1:15" s="1" customFormat="1" ht="44.25" customHeight="1">
      <c r="A136" s="29"/>
      <c r="B136" s="27" t="s">
        <v>22</v>
      </c>
      <c r="C136" s="53">
        <v>150</v>
      </c>
      <c r="D136" s="24">
        <f t="shared" ref="D136:O136" si="21">SUM(D135)</f>
        <v>0.75</v>
      </c>
      <c r="E136" s="24">
        <f t="shared" si="21"/>
        <v>0</v>
      </c>
      <c r="F136" s="24">
        <f t="shared" si="21"/>
        <v>15.15</v>
      </c>
      <c r="G136" s="24">
        <f t="shared" si="21"/>
        <v>63.6</v>
      </c>
      <c r="H136" s="24">
        <f t="shared" si="21"/>
        <v>0</v>
      </c>
      <c r="I136" s="24">
        <f t="shared" si="21"/>
        <v>4</v>
      </c>
      <c r="J136" s="24">
        <f t="shared" si="21"/>
        <v>0</v>
      </c>
      <c r="K136" s="24">
        <f t="shared" si="21"/>
        <v>0</v>
      </c>
      <c r="L136" s="24">
        <f t="shared" si="21"/>
        <v>14</v>
      </c>
      <c r="M136" s="24">
        <f t="shared" si="21"/>
        <v>10</v>
      </c>
      <c r="N136" s="24">
        <f t="shared" si="21"/>
        <v>0</v>
      </c>
      <c r="O136" s="24">
        <f t="shared" si="21"/>
        <v>2.8</v>
      </c>
    </row>
    <row r="137" spans="1:15" s="1" customFormat="1" ht="34.5" customHeight="1">
      <c r="A137" s="72" t="s">
        <v>50</v>
      </c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</row>
    <row r="138" spans="1:15" s="1" customFormat="1" ht="44.25" customHeight="1">
      <c r="A138" s="8">
        <v>75</v>
      </c>
      <c r="B138" s="8" t="s">
        <v>97</v>
      </c>
      <c r="C138" s="25">
        <v>40</v>
      </c>
      <c r="D138" s="10">
        <v>0.7</v>
      </c>
      <c r="E138" s="10">
        <v>3.22</v>
      </c>
      <c r="F138" s="10">
        <v>4.03</v>
      </c>
      <c r="G138" s="10">
        <v>48.88</v>
      </c>
      <c r="H138" s="10">
        <v>0.02</v>
      </c>
      <c r="I138" s="10">
        <v>4.25</v>
      </c>
      <c r="J138" s="10">
        <v>0</v>
      </c>
      <c r="K138" s="8">
        <v>0</v>
      </c>
      <c r="L138" s="10">
        <v>13.4</v>
      </c>
      <c r="M138" s="10">
        <v>0</v>
      </c>
      <c r="N138" s="10">
        <v>0</v>
      </c>
      <c r="O138" s="10">
        <v>0.52</v>
      </c>
    </row>
    <row r="139" spans="1:15" s="1" customFormat="1" ht="84.75" customHeight="1">
      <c r="A139" s="8">
        <v>103</v>
      </c>
      <c r="B139" s="9" t="s">
        <v>56</v>
      </c>
      <c r="C139" s="8">
        <v>150</v>
      </c>
      <c r="D139" s="22">
        <v>4.5999999999999996</v>
      </c>
      <c r="E139" s="22">
        <v>5.15</v>
      </c>
      <c r="F139" s="22">
        <v>10.28</v>
      </c>
      <c r="G139" s="22">
        <v>105.85</v>
      </c>
      <c r="H139" s="22">
        <v>0</v>
      </c>
      <c r="I139" s="22">
        <v>5.14</v>
      </c>
      <c r="J139" s="22">
        <v>0</v>
      </c>
      <c r="K139" s="8">
        <v>0</v>
      </c>
      <c r="L139" s="22">
        <v>15.02</v>
      </c>
      <c r="M139" s="22">
        <v>0</v>
      </c>
      <c r="N139" s="22">
        <v>16.46</v>
      </c>
      <c r="O139" s="22">
        <v>0.66</v>
      </c>
    </row>
    <row r="140" spans="1:15" s="1" customFormat="1" ht="30.75">
      <c r="A140" s="8">
        <v>239</v>
      </c>
      <c r="B140" s="9" t="s">
        <v>106</v>
      </c>
      <c r="C140" s="8">
        <v>60</v>
      </c>
      <c r="D140" s="8">
        <v>7.72</v>
      </c>
      <c r="E140" s="8">
        <v>7.15</v>
      </c>
      <c r="F140" s="8">
        <v>10.53</v>
      </c>
      <c r="G140" s="8">
        <v>119.25</v>
      </c>
      <c r="H140" s="8">
        <v>0.04</v>
      </c>
      <c r="I140" s="8">
        <v>0.76</v>
      </c>
      <c r="J140" s="8">
        <v>0</v>
      </c>
      <c r="K140" s="8">
        <v>0</v>
      </c>
      <c r="L140" s="8">
        <v>28.1</v>
      </c>
      <c r="M140" s="8">
        <v>0</v>
      </c>
      <c r="N140" s="8">
        <v>0</v>
      </c>
      <c r="O140" s="8">
        <v>0</v>
      </c>
    </row>
    <row r="141" spans="1:15" s="1" customFormat="1" ht="108" customHeight="1">
      <c r="A141" s="8">
        <v>125</v>
      </c>
      <c r="B141" s="9" t="s">
        <v>98</v>
      </c>
      <c r="C141" s="8" t="s">
        <v>112</v>
      </c>
      <c r="D141" s="8">
        <v>3.08</v>
      </c>
      <c r="E141" s="8">
        <v>11.44</v>
      </c>
      <c r="F141" s="8">
        <v>20.28</v>
      </c>
      <c r="G141" s="8">
        <v>194.5</v>
      </c>
      <c r="H141" s="8">
        <v>0.16200000000000001</v>
      </c>
      <c r="I141" s="8">
        <v>15.97</v>
      </c>
      <c r="J141" s="8">
        <v>0</v>
      </c>
      <c r="K141" s="8">
        <v>0</v>
      </c>
      <c r="L141" s="8">
        <v>26.04</v>
      </c>
      <c r="M141" s="8">
        <v>0</v>
      </c>
      <c r="N141" s="8">
        <v>0</v>
      </c>
      <c r="O141" s="8">
        <v>1.23</v>
      </c>
    </row>
    <row r="142" spans="1:15" s="1" customFormat="1" ht="54" customHeight="1">
      <c r="A142" s="8">
        <v>228</v>
      </c>
      <c r="B142" s="8" t="s">
        <v>57</v>
      </c>
      <c r="C142" s="8">
        <v>30</v>
      </c>
      <c r="D142" s="14">
        <v>0.48</v>
      </c>
      <c r="E142" s="14">
        <v>1.37</v>
      </c>
      <c r="F142" s="14">
        <v>2.16</v>
      </c>
      <c r="G142" s="14">
        <v>21.7</v>
      </c>
      <c r="H142" s="14">
        <v>0.01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0.27</v>
      </c>
    </row>
    <row r="143" spans="1:15" s="1" customFormat="1" ht="54" customHeight="1">
      <c r="A143" s="7"/>
      <c r="B143" s="7" t="s">
        <v>87</v>
      </c>
      <c r="C143" s="30" t="s">
        <v>77</v>
      </c>
      <c r="D143" s="7">
        <v>0.67</v>
      </c>
      <c r="E143" s="7">
        <v>0.44</v>
      </c>
      <c r="F143" s="7">
        <v>8.3800000000000008</v>
      </c>
      <c r="G143" s="7">
        <v>42.8</v>
      </c>
      <c r="H143" s="7">
        <v>0.02</v>
      </c>
      <c r="I143" s="7">
        <v>0</v>
      </c>
      <c r="J143" s="7">
        <v>0</v>
      </c>
      <c r="K143" s="7">
        <v>0</v>
      </c>
      <c r="L143" s="8">
        <v>4</v>
      </c>
      <c r="M143" s="8">
        <v>13</v>
      </c>
      <c r="N143" s="8">
        <v>2.8</v>
      </c>
      <c r="O143" s="8">
        <v>0.18</v>
      </c>
    </row>
    <row r="144" spans="1:15" s="1" customFormat="1" ht="104.25" customHeight="1">
      <c r="A144" s="8">
        <v>354</v>
      </c>
      <c r="B144" s="9" t="s">
        <v>52</v>
      </c>
      <c r="C144" s="25" t="s">
        <v>74</v>
      </c>
      <c r="D144" s="10">
        <v>8.3000000000000004E-2</v>
      </c>
      <c r="E144" s="10">
        <v>0.09</v>
      </c>
      <c r="F144" s="10">
        <v>18.829999999999998</v>
      </c>
      <c r="G144" s="10">
        <v>89.4</v>
      </c>
      <c r="H144" s="23">
        <v>0</v>
      </c>
      <c r="I144" s="8">
        <v>1.37</v>
      </c>
      <c r="J144" s="8">
        <v>0</v>
      </c>
      <c r="K144" s="8">
        <v>0</v>
      </c>
      <c r="L144" s="8">
        <v>8.6</v>
      </c>
      <c r="M144" s="8">
        <v>0</v>
      </c>
      <c r="N144" s="8">
        <v>2.73</v>
      </c>
      <c r="O144" s="8">
        <v>0.43</v>
      </c>
    </row>
    <row r="145" spans="1:15" s="1" customFormat="1" ht="52.5" customHeight="1">
      <c r="A145" s="8"/>
      <c r="B145" s="27" t="s">
        <v>22</v>
      </c>
      <c r="C145" s="53">
        <v>655</v>
      </c>
      <c r="D145" s="24">
        <f t="shared" ref="D145:O145" si="22">SUM(D138:D144)</f>
        <v>17.333000000000002</v>
      </c>
      <c r="E145" s="24">
        <f t="shared" si="22"/>
        <v>28.860000000000003</v>
      </c>
      <c r="F145" s="24">
        <f t="shared" si="22"/>
        <v>74.490000000000009</v>
      </c>
      <c r="G145" s="24">
        <f t="shared" si="22"/>
        <v>622.38</v>
      </c>
      <c r="H145" s="24">
        <f t="shared" si="22"/>
        <v>0.252</v>
      </c>
      <c r="I145" s="24">
        <f t="shared" si="22"/>
        <v>27.490000000000002</v>
      </c>
      <c r="J145" s="24">
        <f t="shared" si="22"/>
        <v>0</v>
      </c>
      <c r="K145" s="24">
        <f t="shared" si="22"/>
        <v>0</v>
      </c>
      <c r="L145" s="24">
        <f t="shared" si="22"/>
        <v>95.16</v>
      </c>
      <c r="M145" s="24">
        <f t="shared" si="22"/>
        <v>13</v>
      </c>
      <c r="N145" s="24">
        <f t="shared" si="22"/>
        <v>21.990000000000002</v>
      </c>
      <c r="O145" s="24">
        <f t="shared" si="22"/>
        <v>3.2900000000000005</v>
      </c>
    </row>
    <row r="146" spans="1:15" s="1" customFormat="1" ht="30">
      <c r="A146" s="68" t="s">
        <v>53</v>
      </c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70"/>
    </row>
    <row r="147" spans="1:15" s="1" customFormat="1" ht="57" customHeight="1">
      <c r="A147" s="29"/>
      <c r="B147" s="42" t="s">
        <v>54</v>
      </c>
      <c r="C147" s="42">
        <v>60</v>
      </c>
      <c r="D147" s="54">
        <v>4.5</v>
      </c>
      <c r="E147" s="54">
        <v>7.08</v>
      </c>
      <c r="F147" s="54">
        <v>44.94</v>
      </c>
      <c r="G147" s="54">
        <v>250.26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</row>
    <row r="148" spans="1:15" s="1" customFormat="1" ht="48.75" customHeight="1">
      <c r="A148" s="8">
        <v>394</v>
      </c>
      <c r="B148" s="8" t="s">
        <v>100</v>
      </c>
      <c r="C148" s="8" t="s">
        <v>48</v>
      </c>
      <c r="D148" s="8">
        <v>0.1</v>
      </c>
      <c r="E148" s="8">
        <v>1.4999999999999999E-2</v>
      </c>
      <c r="F148" s="8">
        <v>46.5</v>
      </c>
      <c r="G148" s="8">
        <v>21</v>
      </c>
      <c r="H148" s="8">
        <v>0</v>
      </c>
      <c r="I148" s="8">
        <v>0</v>
      </c>
      <c r="J148" s="8">
        <v>0</v>
      </c>
      <c r="K148" s="8"/>
      <c r="L148" s="8">
        <v>4.5</v>
      </c>
      <c r="M148" s="8">
        <v>0</v>
      </c>
      <c r="N148" s="8">
        <v>0</v>
      </c>
      <c r="O148" s="8">
        <v>0.3</v>
      </c>
    </row>
    <row r="149" spans="1:15" s="1" customFormat="1" ht="50.25" customHeight="1">
      <c r="A149" s="8"/>
      <c r="B149" s="27" t="s">
        <v>22</v>
      </c>
      <c r="C149" s="53">
        <v>218</v>
      </c>
      <c r="D149" s="24">
        <f t="shared" ref="D149:O149" si="23">SUM(D147:D148)</f>
        <v>4.5999999999999996</v>
      </c>
      <c r="E149" s="24">
        <f t="shared" si="23"/>
        <v>7.0949999999999998</v>
      </c>
      <c r="F149" s="24">
        <f t="shared" si="23"/>
        <v>91.44</v>
      </c>
      <c r="G149" s="24">
        <f t="shared" si="23"/>
        <v>271.26</v>
      </c>
      <c r="H149" s="24">
        <f t="shared" si="23"/>
        <v>0</v>
      </c>
      <c r="I149" s="24">
        <f t="shared" si="23"/>
        <v>0</v>
      </c>
      <c r="J149" s="24">
        <f t="shared" si="23"/>
        <v>0</v>
      </c>
      <c r="K149" s="24">
        <f t="shared" si="23"/>
        <v>0</v>
      </c>
      <c r="L149" s="24">
        <f t="shared" si="23"/>
        <v>4.5</v>
      </c>
      <c r="M149" s="24">
        <f t="shared" si="23"/>
        <v>0</v>
      </c>
      <c r="N149" s="24">
        <f t="shared" si="23"/>
        <v>0</v>
      </c>
      <c r="O149" s="24">
        <f t="shared" si="23"/>
        <v>0.3</v>
      </c>
    </row>
    <row r="150" spans="1:15" s="1" customFormat="1" ht="30.75">
      <c r="A150" s="8"/>
      <c r="B150" s="27" t="s">
        <v>24</v>
      </c>
      <c r="C150" s="24">
        <f>C149+C145+C136+C133</f>
        <v>1373</v>
      </c>
      <c r="D150" s="24">
        <f t="shared" ref="D150:O150" si="24">D149+D145+D136+D133</f>
        <v>31.835999999999999</v>
      </c>
      <c r="E150" s="24">
        <f t="shared" si="24"/>
        <v>68.225000000000009</v>
      </c>
      <c r="F150" s="24">
        <f t="shared" si="24"/>
        <v>230.98000000000002</v>
      </c>
      <c r="G150" s="24">
        <f t="shared" si="24"/>
        <v>1321.1399999999999</v>
      </c>
      <c r="H150" s="24">
        <f t="shared" si="24"/>
        <v>8.952</v>
      </c>
      <c r="I150" s="24">
        <f t="shared" si="24"/>
        <v>32.56</v>
      </c>
      <c r="J150" s="24">
        <f t="shared" si="24"/>
        <v>40</v>
      </c>
      <c r="K150" s="24">
        <f t="shared" si="24"/>
        <v>0.7</v>
      </c>
      <c r="L150" s="24">
        <f t="shared" si="24"/>
        <v>212.6</v>
      </c>
      <c r="M150" s="24">
        <f t="shared" si="24"/>
        <v>29</v>
      </c>
      <c r="N150" s="24">
        <f t="shared" si="24"/>
        <v>32.49</v>
      </c>
      <c r="O150" s="24">
        <f t="shared" si="24"/>
        <v>11.21</v>
      </c>
    </row>
    <row r="151" spans="1:15" s="1" customFormat="1" ht="30">
      <c r="A151" s="71" t="s">
        <v>30</v>
      </c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</row>
    <row r="152" spans="1:15" s="1" customFormat="1" ht="30">
      <c r="A152" s="72" t="s">
        <v>19</v>
      </c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</row>
    <row r="153" spans="1:15" s="1" customFormat="1" ht="48" customHeight="1">
      <c r="A153" s="12">
        <v>1</v>
      </c>
      <c r="B153" s="7">
        <v>2</v>
      </c>
      <c r="C153" s="7">
        <v>3</v>
      </c>
      <c r="D153" s="12">
        <v>4</v>
      </c>
      <c r="E153" s="12">
        <v>5</v>
      </c>
      <c r="F153" s="12">
        <v>6</v>
      </c>
      <c r="G153" s="12">
        <v>7</v>
      </c>
      <c r="H153" s="12">
        <v>8</v>
      </c>
      <c r="I153" s="12">
        <v>9</v>
      </c>
      <c r="J153" s="12">
        <v>10</v>
      </c>
      <c r="K153" s="12">
        <v>11</v>
      </c>
      <c r="L153" s="12">
        <v>12</v>
      </c>
      <c r="M153" s="12">
        <v>13</v>
      </c>
      <c r="N153" s="12">
        <v>14</v>
      </c>
      <c r="O153" s="12">
        <v>15</v>
      </c>
    </row>
    <row r="154" spans="1:15" s="1" customFormat="1" ht="84.75" customHeight="1">
      <c r="A154" s="8">
        <v>173</v>
      </c>
      <c r="B154" s="9" t="s">
        <v>88</v>
      </c>
      <c r="C154" s="8">
        <v>150</v>
      </c>
      <c r="D154" s="8">
        <v>5.92</v>
      </c>
      <c r="E154" s="8">
        <v>5.61</v>
      </c>
      <c r="F154" s="8">
        <v>30.36</v>
      </c>
      <c r="G154" s="8">
        <v>188.06</v>
      </c>
      <c r="H154" s="8">
        <v>0.2</v>
      </c>
      <c r="I154" s="8">
        <v>1.47</v>
      </c>
      <c r="J154" s="8">
        <v>0</v>
      </c>
      <c r="K154" s="8">
        <v>0</v>
      </c>
      <c r="L154" s="8">
        <v>145.58000000000001</v>
      </c>
      <c r="M154" s="8">
        <v>0</v>
      </c>
      <c r="N154" s="8">
        <v>0</v>
      </c>
      <c r="O154" s="8">
        <v>1.1299999999999999</v>
      </c>
    </row>
    <row r="155" spans="1:15" s="1" customFormat="1" ht="48" customHeight="1">
      <c r="A155" s="7">
        <v>14</v>
      </c>
      <c r="B155" s="7" t="s">
        <v>89</v>
      </c>
      <c r="C155" s="7">
        <v>10</v>
      </c>
      <c r="D155" s="7">
        <v>0.08</v>
      </c>
      <c r="E155" s="7">
        <v>7.25</v>
      </c>
      <c r="F155" s="7">
        <v>0.13</v>
      </c>
      <c r="G155" s="7">
        <v>66</v>
      </c>
      <c r="H155" s="7">
        <v>0</v>
      </c>
      <c r="I155" s="7">
        <v>0</v>
      </c>
      <c r="J155" s="7">
        <v>40</v>
      </c>
      <c r="K155" s="7">
        <v>0</v>
      </c>
      <c r="L155" s="8">
        <v>2.4</v>
      </c>
      <c r="M155" s="8">
        <v>3</v>
      </c>
      <c r="N155" s="8">
        <v>0</v>
      </c>
      <c r="O155" s="8">
        <v>0.02</v>
      </c>
    </row>
    <row r="156" spans="1:15" s="1" customFormat="1" ht="61.5">
      <c r="A156" s="7"/>
      <c r="B156" s="7" t="s">
        <v>45</v>
      </c>
      <c r="C156" s="30" t="s">
        <v>71</v>
      </c>
      <c r="D156" s="7">
        <v>1.85</v>
      </c>
      <c r="E156" s="7">
        <v>0.65</v>
      </c>
      <c r="F156" s="7">
        <v>12.56</v>
      </c>
      <c r="G156" s="7">
        <v>64.33</v>
      </c>
      <c r="H156" s="7">
        <v>0.03</v>
      </c>
      <c r="I156" s="7">
        <v>0</v>
      </c>
      <c r="J156" s="7">
        <v>0</v>
      </c>
      <c r="K156" s="7">
        <v>0</v>
      </c>
      <c r="L156" s="8">
        <v>6</v>
      </c>
      <c r="M156" s="8">
        <v>19.5</v>
      </c>
      <c r="N156" s="8">
        <v>4.2</v>
      </c>
      <c r="O156" s="8">
        <v>0.27</v>
      </c>
    </row>
    <row r="157" spans="1:15" s="1" customFormat="1" ht="54.75" customHeight="1">
      <c r="A157" s="8">
        <v>376</v>
      </c>
      <c r="B157" s="8" t="s">
        <v>90</v>
      </c>
      <c r="C157" s="8" t="s">
        <v>48</v>
      </c>
      <c r="D157" s="8">
        <v>0.15</v>
      </c>
      <c r="E157" s="8">
        <v>0</v>
      </c>
      <c r="F157" s="8">
        <v>10.5</v>
      </c>
      <c r="G157" s="8">
        <v>21</v>
      </c>
      <c r="H157" s="8">
        <v>0</v>
      </c>
      <c r="I157" s="8">
        <v>0</v>
      </c>
      <c r="J157" s="8">
        <v>0</v>
      </c>
      <c r="K157" s="8"/>
      <c r="L157" s="8">
        <v>4.5</v>
      </c>
      <c r="M157" s="8">
        <v>0</v>
      </c>
      <c r="N157" s="8">
        <v>0</v>
      </c>
      <c r="O157" s="8">
        <v>0.3</v>
      </c>
    </row>
    <row r="158" spans="1:15" s="1" customFormat="1" ht="52.5" customHeight="1">
      <c r="A158" s="8"/>
      <c r="B158" s="27" t="s">
        <v>22</v>
      </c>
      <c r="C158" s="53">
        <v>358</v>
      </c>
      <c r="D158" s="24">
        <f t="shared" ref="D158:O158" si="25">SUM(D154:D157)</f>
        <v>8</v>
      </c>
      <c r="E158" s="24">
        <f t="shared" si="25"/>
        <v>13.51</v>
      </c>
      <c r="F158" s="24">
        <f t="shared" si="25"/>
        <v>53.55</v>
      </c>
      <c r="G158" s="24">
        <f t="shared" si="25"/>
        <v>339.39</v>
      </c>
      <c r="H158" s="24">
        <f t="shared" si="25"/>
        <v>0.23</v>
      </c>
      <c r="I158" s="24">
        <f t="shared" si="25"/>
        <v>1.47</v>
      </c>
      <c r="J158" s="24">
        <f t="shared" si="25"/>
        <v>40</v>
      </c>
      <c r="K158" s="24">
        <f t="shared" si="25"/>
        <v>0</v>
      </c>
      <c r="L158" s="24">
        <f t="shared" si="25"/>
        <v>158.48000000000002</v>
      </c>
      <c r="M158" s="24">
        <f t="shared" si="25"/>
        <v>22.5</v>
      </c>
      <c r="N158" s="24">
        <f t="shared" si="25"/>
        <v>4.2</v>
      </c>
      <c r="O158" s="24">
        <f t="shared" si="25"/>
        <v>1.72</v>
      </c>
    </row>
    <row r="159" spans="1:15" s="1" customFormat="1" ht="30">
      <c r="A159" s="72" t="s">
        <v>49</v>
      </c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</row>
    <row r="160" spans="1:15" s="1" customFormat="1" ht="61.5">
      <c r="A160" s="7"/>
      <c r="B160" s="7" t="s">
        <v>44</v>
      </c>
      <c r="C160" s="30" t="s">
        <v>117</v>
      </c>
      <c r="D160" s="7">
        <v>0.8</v>
      </c>
      <c r="E160" s="7">
        <v>0.8</v>
      </c>
      <c r="F160" s="7">
        <v>19.600000000000001</v>
      </c>
      <c r="G160" s="15">
        <v>94</v>
      </c>
      <c r="H160" s="15">
        <v>0</v>
      </c>
      <c r="I160" s="15">
        <v>20</v>
      </c>
      <c r="J160" s="15">
        <v>0</v>
      </c>
      <c r="K160" s="15">
        <v>0</v>
      </c>
      <c r="L160" s="8">
        <v>32</v>
      </c>
      <c r="M160" s="8">
        <v>22</v>
      </c>
      <c r="N160" s="8">
        <v>0.1</v>
      </c>
      <c r="O160" s="8">
        <v>44</v>
      </c>
    </row>
    <row r="161" spans="1:15" s="1" customFormat="1" ht="51" customHeight="1">
      <c r="A161" s="29"/>
      <c r="B161" s="27" t="s">
        <v>22</v>
      </c>
      <c r="C161" s="53">
        <v>100</v>
      </c>
      <c r="D161" s="24">
        <f t="shared" ref="D161:O161" si="26">SUM(D160)</f>
        <v>0.8</v>
      </c>
      <c r="E161" s="24">
        <f t="shared" si="26"/>
        <v>0.8</v>
      </c>
      <c r="F161" s="24">
        <f t="shared" si="26"/>
        <v>19.600000000000001</v>
      </c>
      <c r="G161" s="24">
        <f t="shared" si="26"/>
        <v>94</v>
      </c>
      <c r="H161" s="24">
        <f t="shared" si="26"/>
        <v>0</v>
      </c>
      <c r="I161" s="24">
        <f t="shared" si="26"/>
        <v>20</v>
      </c>
      <c r="J161" s="24">
        <f t="shared" si="26"/>
        <v>0</v>
      </c>
      <c r="K161" s="24">
        <f t="shared" si="26"/>
        <v>0</v>
      </c>
      <c r="L161" s="24">
        <f t="shared" si="26"/>
        <v>32</v>
      </c>
      <c r="M161" s="24">
        <f t="shared" si="26"/>
        <v>22</v>
      </c>
      <c r="N161" s="24">
        <f t="shared" si="26"/>
        <v>0.1</v>
      </c>
      <c r="O161" s="24">
        <f t="shared" si="26"/>
        <v>44</v>
      </c>
    </row>
    <row r="162" spans="1:15" s="1" customFormat="1" ht="30">
      <c r="A162" s="72" t="s">
        <v>50</v>
      </c>
      <c r="B162" s="72"/>
      <c r="C162" s="72"/>
      <c r="D162" s="73"/>
      <c r="E162" s="73"/>
      <c r="F162" s="73"/>
      <c r="G162" s="73"/>
      <c r="H162" s="73"/>
      <c r="I162" s="73"/>
      <c r="J162" s="73"/>
      <c r="K162" s="72"/>
      <c r="L162" s="73"/>
      <c r="M162" s="73"/>
      <c r="N162" s="73"/>
      <c r="O162" s="73"/>
    </row>
    <row r="163" spans="1:15" s="1" customFormat="1" ht="30.75">
      <c r="A163" s="8">
        <v>75</v>
      </c>
      <c r="B163" s="9" t="s">
        <v>123</v>
      </c>
      <c r="C163" s="8">
        <v>40</v>
      </c>
      <c r="D163" s="10">
        <v>0.83</v>
      </c>
      <c r="E163" s="10">
        <v>1.3</v>
      </c>
      <c r="F163" s="10">
        <v>3.78</v>
      </c>
      <c r="G163" s="10">
        <v>30.05</v>
      </c>
      <c r="H163" s="8">
        <v>0</v>
      </c>
      <c r="I163" s="8">
        <v>6.86</v>
      </c>
      <c r="J163" s="8">
        <v>0</v>
      </c>
      <c r="K163" s="8">
        <v>0</v>
      </c>
      <c r="L163" s="8">
        <v>22.18</v>
      </c>
      <c r="M163" s="8">
        <v>0</v>
      </c>
      <c r="N163" s="8">
        <v>8.26</v>
      </c>
      <c r="O163" s="8">
        <v>0</v>
      </c>
    </row>
    <row r="164" spans="1:15" s="1" customFormat="1" ht="66.75" customHeight="1">
      <c r="A164" s="8">
        <v>82</v>
      </c>
      <c r="B164" s="9" t="s">
        <v>62</v>
      </c>
      <c r="C164" s="8">
        <v>150</v>
      </c>
      <c r="D164" s="8">
        <v>3.84</v>
      </c>
      <c r="E164" s="8">
        <v>6.0179999999999998</v>
      </c>
      <c r="F164" s="8">
        <v>6.93</v>
      </c>
      <c r="G164" s="8">
        <v>102.63</v>
      </c>
      <c r="H164" s="8">
        <v>0</v>
      </c>
      <c r="I164" s="8">
        <v>9.64</v>
      </c>
      <c r="J164" s="8">
        <v>0</v>
      </c>
      <c r="K164" s="8">
        <v>0</v>
      </c>
      <c r="L164" s="8">
        <v>36.82</v>
      </c>
      <c r="M164" s="8">
        <v>0</v>
      </c>
      <c r="N164" s="8">
        <v>16.22</v>
      </c>
      <c r="O164" s="8">
        <v>1.01</v>
      </c>
    </row>
    <row r="165" spans="1:15" s="1" customFormat="1" ht="68.25" customHeight="1">
      <c r="A165" s="8">
        <v>268</v>
      </c>
      <c r="B165" s="9" t="s">
        <v>46</v>
      </c>
      <c r="C165" s="8">
        <v>60</v>
      </c>
      <c r="D165" s="8">
        <v>9.9</v>
      </c>
      <c r="E165" s="8">
        <v>14.52</v>
      </c>
      <c r="F165" s="8">
        <v>8.6</v>
      </c>
      <c r="G165" s="8">
        <v>206.4</v>
      </c>
      <c r="H165" s="8">
        <v>0</v>
      </c>
      <c r="I165" s="8">
        <v>0.21</v>
      </c>
      <c r="J165" s="8">
        <v>0</v>
      </c>
      <c r="K165" s="8">
        <v>0</v>
      </c>
      <c r="L165" s="8">
        <v>25.89</v>
      </c>
      <c r="M165" s="8">
        <v>0</v>
      </c>
      <c r="N165" s="8">
        <v>33.47</v>
      </c>
      <c r="O165" s="8">
        <v>1.68</v>
      </c>
    </row>
    <row r="166" spans="1:15" s="1" customFormat="1" ht="30.75">
      <c r="A166" s="8">
        <v>228</v>
      </c>
      <c r="B166" s="8" t="s">
        <v>57</v>
      </c>
      <c r="C166" s="8">
        <v>30</v>
      </c>
      <c r="D166" s="14">
        <v>0.48</v>
      </c>
      <c r="E166" s="14">
        <v>1.37</v>
      </c>
      <c r="F166" s="14">
        <v>2.16</v>
      </c>
      <c r="G166" s="14">
        <v>21.7</v>
      </c>
      <c r="H166" s="14">
        <v>0.01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0.27</v>
      </c>
    </row>
    <row r="167" spans="1:15" s="1" customFormat="1" ht="58.5" customHeight="1">
      <c r="A167" s="8">
        <v>302</v>
      </c>
      <c r="B167" s="9" t="s">
        <v>107</v>
      </c>
      <c r="C167" s="25">
        <v>120</v>
      </c>
      <c r="D167" s="10">
        <v>6.99</v>
      </c>
      <c r="E167" s="10">
        <v>3.92</v>
      </c>
      <c r="F167" s="10">
        <v>34.44</v>
      </c>
      <c r="G167" s="11">
        <v>213.6</v>
      </c>
      <c r="H167" s="10">
        <v>0.22</v>
      </c>
      <c r="I167" s="10">
        <v>0</v>
      </c>
      <c r="J167" s="10">
        <v>2.5999999999999999E-2</v>
      </c>
      <c r="K167" s="25">
        <v>0</v>
      </c>
      <c r="L167" s="10">
        <v>13.78</v>
      </c>
      <c r="M167" s="10">
        <v>2.2879999999999998</v>
      </c>
      <c r="N167" s="10">
        <v>111</v>
      </c>
      <c r="O167" s="10">
        <v>3.73</v>
      </c>
    </row>
    <row r="168" spans="1:15" s="1" customFormat="1" ht="52.5" customHeight="1">
      <c r="A168" s="7"/>
      <c r="B168" s="7" t="s">
        <v>87</v>
      </c>
      <c r="C168" s="30" t="s">
        <v>77</v>
      </c>
      <c r="D168" s="7">
        <v>0.67</v>
      </c>
      <c r="E168" s="7">
        <v>0.44</v>
      </c>
      <c r="F168" s="7">
        <v>8.3800000000000008</v>
      </c>
      <c r="G168" s="7">
        <v>42.8</v>
      </c>
      <c r="H168" s="7">
        <v>0.02</v>
      </c>
      <c r="I168" s="7">
        <v>0</v>
      </c>
      <c r="J168" s="7">
        <v>0</v>
      </c>
      <c r="K168" s="7">
        <v>0</v>
      </c>
      <c r="L168" s="8">
        <v>4</v>
      </c>
      <c r="M168" s="8">
        <v>13</v>
      </c>
      <c r="N168" s="8">
        <v>2.8</v>
      </c>
      <c r="O168" s="8">
        <v>0.18</v>
      </c>
    </row>
    <row r="169" spans="1:15" s="1" customFormat="1" ht="1.5" hidden="1" customHeight="1">
      <c r="A169" s="7"/>
      <c r="B169" s="7"/>
      <c r="C169" s="7"/>
      <c r="D169" s="13"/>
      <c r="E169" s="13"/>
      <c r="F169" s="13"/>
      <c r="G169" s="13"/>
      <c r="H169" s="13"/>
      <c r="I169" s="13"/>
      <c r="J169" s="13"/>
      <c r="K169" s="7"/>
      <c r="L169" s="14"/>
      <c r="M169" s="14"/>
      <c r="N169" s="14"/>
      <c r="O169" s="14"/>
    </row>
    <row r="170" spans="1:15" s="1" customFormat="1" ht="110.25" customHeight="1">
      <c r="A170" s="8">
        <v>349</v>
      </c>
      <c r="B170" s="9" t="s">
        <v>99</v>
      </c>
      <c r="C170" s="25" t="s">
        <v>74</v>
      </c>
      <c r="D170" s="10">
        <v>0.5</v>
      </c>
      <c r="E170" s="10">
        <v>7.0000000000000007E-2</v>
      </c>
      <c r="F170" s="10">
        <v>24</v>
      </c>
      <c r="G170" s="10">
        <v>99.6</v>
      </c>
      <c r="H170" s="16">
        <v>0</v>
      </c>
      <c r="I170" s="10">
        <v>0.55000000000000004</v>
      </c>
      <c r="J170" s="10">
        <v>0</v>
      </c>
      <c r="K170" s="26">
        <v>0</v>
      </c>
      <c r="L170" s="10">
        <v>24.36</v>
      </c>
      <c r="M170" s="10">
        <v>0</v>
      </c>
      <c r="N170" s="10">
        <v>13.09</v>
      </c>
      <c r="O170" s="10">
        <v>0.53</v>
      </c>
    </row>
    <row r="171" spans="1:15" s="1" customFormat="1" ht="51" customHeight="1">
      <c r="A171" s="8"/>
      <c r="B171" s="27" t="s">
        <v>22</v>
      </c>
      <c r="C171" s="53">
        <v>655</v>
      </c>
      <c r="D171" s="24">
        <f t="shared" ref="D171:O171" si="27">SUM(D164:D170)</f>
        <v>22.380000000000003</v>
      </c>
      <c r="E171" s="24">
        <f t="shared" si="27"/>
        <v>26.338000000000005</v>
      </c>
      <c r="F171" s="24">
        <f t="shared" si="27"/>
        <v>84.509999999999991</v>
      </c>
      <c r="G171" s="24">
        <f t="shared" si="27"/>
        <v>686.7299999999999</v>
      </c>
      <c r="H171" s="24">
        <f t="shared" si="27"/>
        <v>0.25</v>
      </c>
      <c r="I171" s="24">
        <f t="shared" si="27"/>
        <v>10.400000000000002</v>
      </c>
      <c r="J171" s="24">
        <f t="shared" si="27"/>
        <v>2.5999999999999999E-2</v>
      </c>
      <c r="K171" s="24">
        <f t="shared" si="27"/>
        <v>0</v>
      </c>
      <c r="L171" s="24">
        <f t="shared" si="27"/>
        <v>104.85</v>
      </c>
      <c r="M171" s="24">
        <f t="shared" si="27"/>
        <v>15.288</v>
      </c>
      <c r="N171" s="24">
        <f t="shared" si="27"/>
        <v>176.58</v>
      </c>
      <c r="O171" s="24">
        <f t="shared" si="27"/>
        <v>7.3999999999999995</v>
      </c>
    </row>
    <row r="172" spans="1:15" s="1" customFormat="1" ht="30">
      <c r="A172" s="68" t="s">
        <v>53</v>
      </c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70"/>
    </row>
    <row r="173" spans="1:15" s="1" customFormat="1" ht="61.5">
      <c r="A173" s="8">
        <v>423</v>
      </c>
      <c r="B173" s="9" t="s">
        <v>81</v>
      </c>
      <c r="C173" s="8" t="s">
        <v>61</v>
      </c>
      <c r="D173" s="8">
        <v>6.94</v>
      </c>
      <c r="E173" s="8">
        <v>5.36</v>
      </c>
      <c r="F173" s="8">
        <v>12.62</v>
      </c>
      <c r="G173" s="8">
        <v>126.6</v>
      </c>
      <c r="H173" s="8">
        <v>0.04</v>
      </c>
      <c r="I173" s="8">
        <v>0.1</v>
      </c>
      <c r="J173" s="8">
        <v>33.68</v>
      </c>
      <c r="K173" s="8">
        <v>0</v>
      </c>
      <c r="L173" s="8">
        <v>99.92</v>
      </c>
      <c r="M173" s="8">
        <v>13.82</v>
      </c>
      <c r="N173" s="8">
        <v>99</v>
      </c>
      <c r="O173" s="8">
        <v>0.57999999999999996</v>
      </c>
    </row>
    <row r="174" spans="1:15" s="1" customFormat="1" ht="61.5">
      <c r="A174" s="8">
        <v>379</v>
      </c>
      <c r="B174" s="9" t="s">
        <v>92</v>
      </c>
      <c r="C174" s="25">
        <v>150</v>
      </c>
      <c r="D174" s="10">
        <v>2.4</v>
      </c>
      <c r="E174" s="10">
        <v>20.100000000000001</v>
      </c>
      <c r="F174" s="10">
        <v>11.93</v>
      </c>
      <c r="G174" s="11">
        <v>75.45</v>
      </c>
      <c r="H174" s="10">
        <v>0</v>
      </c>
      <c r="I174" s="10">
        <v>0.97</v>
      </c>
      <c r="J174" s="10">
        <v>0</v>
      </c>
      <c r="K174" s="10">
        <v>0</v>
      </c>
      <c r="L174" s="10">
        <v>94.34</v>
      </c>
      <c r="M174" s="10">
        <v>0</v>
      </c>
      <c r="N174" s="10">
        <v>10.5</v>
      </c>
      <c r="O174" s="10">
        <v>0.1</v>
      </c>
    </row>
    <row r="175" spans="1:15" s="1" customFormat="1" ht="45" customHeight="1">
      <c r="A175" s="8"/>
      <c r="B175" s="27" t="s">
        <v>22</v>
      </c>
      <c r="C175" s="53">
        <v>220</v>
      </c>
      <c r="D175" s="24">
        <f t="shared" ref="D175:O175" si="28">SUM(D173:D174)</f>
        <v>9.34</v>
      </c>
      <c r="E175" s="24">
        <f t="shared" si="28"/>
        <v>25.46</v>
      </c>
      <c r="F175" s="24">
        <f t="shared" si="28"/>
        <v>24.549999999999997</v>
      </c>
      <c r="G175" s="24">
        <f t="shared" si="28"/>
        <v>202.05</v>
      </c>
      <c r="H175" s="24">
        <f t="shared" si="28"/>
        <v>0.04</v>
      </c>
      <c r="I175" s="24">
        <f t="shared" si="28"/>
        <v>1.07</v>
      </c>
      <c r="J175" s="24">
        <f t="shared" si="28"/>
        <v>33.68</v>
      </c>
      <c r="K175" s="24">
        <f t="shared" si="28"/>
        <v>0</v>
      </c>
      <c r="L175" s="24">
        <f t="shared" si="28"/>
        <v>194.26</v>
      </c>
      <c r="M175" s="24">
        <f t="shared" si="28"/>
        <v>13.82</v>
      </c>
      <c r="N175" s="24">
        <f t="shared" si="28"/>
        <v>109.5</v>
      </c>
      <c r="O175" s="24">
        <f t="shared" si="28"/>
        <v>0.67999999999999994</v>
      </c>
    </row>
    <row r="176" spans="1:15" s="1" customFormat="1" ht="30.75">
      <c r="A176" s="8"/>
      <c r="B176" s="27" t="s">
        <v>24</v>
      </c>
      <c r="C176" s="24">
        <f>C175+C171+C161+C158</f>
        <v>1333</v>
      </c>
      <c r="D176" s="24">
        <f t="shared" ref="D176:O176" si="29">D175+D171+D161+D158</f>
        <v>40.520000000000003</v>
      </c>
      <c r="E176" s="24">
        <f t="shared" si="29"/>
        <v>66.108000000000004</v>
      </c>
      <c r="F176" s="24">
        <f t="shared" si="29"/>
        <v>182.20999999999998</v>
      </c>
      <c r="G176" s="24">
        <f t="shared" si="29"/>
        <v>1322.17</v>
      </c>
      <c r="H176" s="24">
        <f t="shared" si="29"/>
        <v>0.52</v>
      </c>
      <c r="I176" s="24">
        <f t="shared" si="29"/>
        <v>32.940000000000005</v>
      </c>
      <c r="J176" s="24">
        <f t="shared" si="29"/>
        <v>73.706000000000003</v>
      </c>
      <c r="K176" s="24">
        <f t="shared" si="29"/>
        <v>0</v>
      </c>
      <c r="L176" s="24">
        <f t="shared" si="29"/>
        <v>489.59000000000003</v>
      </c>
      <c r="M176" s="24">
        <f t="shared" si="29"/>
        <v>73.608000000000004</v>
      </c>
      <c r="N176" s="24">
        <f t="shared" si="29"/>
        <v>290.38000000000005</v>
      </c>
      <c r="O176" s="24">
        <f t="shared" si="29"/>
        <v>53.8</v>
      </c>
    </row>
    <row r="177" spans="1:15" s="1" customFormat="1" ht="30">
      <c r="A177" s="71" t="s">
        <v>31</v>
      </c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</row>
    <row r="178" spans="1:15" s="1" customFormat="1" ht="30">
      <c r="A178" s="72" t="s">
        <v>19</v>
      </c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</row>
    <row r="179" spans="1:15" s="1" customFormat="1" ht="30.75">
      <c r="A179" s="12">
        <v>1</v>
      </c>
      <c r="B179" s="7">
        <v>2</v>
      </c>
      <c r="C179" s="7">
        <v>3</v>
      </c>
      <c r="D179" s="12">
        <v>4</v>
      </c>
      <c r="E179" s="12">
        <v>5</v>
      </c>
      <c r="F179" s="12">
        <v>6</v>
      </c>
      <c r="G179" s="12">
        <v>7</v>
      </c>
      <c r="H179" s="12">
        <v>8</v>
      </c>
      <c r="I179" s="12">
        <v>9</v>
      </c>
      <c r="J179" s="12">
        <v>10</v>
      </c>
      <c r="K179" s="12">
        <v>11</v>
      </c>
      <c r="L179" s="12">
        <v>12</v>
      </c>
      <c r="M179" s="12">
        <v>13</v>
      </c>
      <c r="N179" s="12">
        <v>14</v>
      </c>
      <c r="O179" s="12">
        <v>15</v>
      </c>
    </row>
    <row r="180" spans="1:15" s="1" customFormat="1" ht="61.5">
      <c r="A180" s="8">
        <v>120</v>
      </c>
      <c r="B180" s="9" t="s">
        <v>63</v>
      </c>
      <c r="C180" s="8">
        <v>150</v>
      </c>
      <c r="D180" s="8">
        <v>4.3899999999999997</v>
      </c>
      <c r="E180" s="8">
        <v>4.3600000000000003</v>
      </c>
      <c r="F180" s="8">
        <v>14.99</v>
      </c>
      <c r="G180" s="8">
        <v>116.25</v>
      </c>
      <c r="H180" s="8">
        <v>0.06</v>
      </c>
      <c r="I180" s="8">
        <v>0.75</v>
      </c>
      <c r="J180" s="8">
        <v>0</v>
      </c>
      <c r="K180" s="8">
        <v>0</v>
      </c>
      <c r="L180" s="8">
        <v>141</v>
      </c>
      <c r="M180" s="8">
        <v>0</v>
      </c>
      <c r="N180" s="8">
        <v>0</v>
      </c>
      <c r="O180" s="8">
        <v>0.27</v>
      </c>
    </row>
    <row r="181" spans="1:15" s="1" customFormat="1" ht="61.5">
      <c r="A181" s="7"/>
      <c r="B181" s="7" t="s">
        <v>124</v>
      </c>
      <c r="C181" s="7">
        <v>40</v>
      </c>
      <c r="D181" s="13">
        <v>2.6</v>
      </c>
      <c r="E181" s="13">
        <v>1</v>
      </c>
      <c r="F181" s="13">
        <v>12.8</v>
      </c>
      <c r="G181" s="13">
        <v>77.7</v>
      </c>
      <c r="H181" s="13">
        <v>8.6999999999999993</v>
      </c>
      <c r="I181" s="13">
        <v>0.1</v>
      </c>
      <c r="J181" s="13">
        <v>0</v>
      </c>
      <c r="K181" s="7">
        <v>0.7</v>
      </c>
      <c r="L181" s="14">
        <v>2.2000000000000002</v>
      </c>
      <c r="M181" s="14">
        <v>3</v>
      </c>
      <c r="N181" s="14">
        <v>0</v>
      </c>
      <c r="O181" s="14">
        <v>4.7</v>
      </c>
    </row>
    <row r="182" spans="1:15" s="1" customFormat="1" ht="55.5" customHeight="1">
      <c r="A182" s="7">
        <v>14</v>
      </c>
      <c r="B182" s="7" t="s">
        <v>89</v>
      </c>
      <c r="C182" s="7">
        <v>10</v>
      </c>
      <c r="D182" s="7">
        <v>0.08</v>
      </c>
      <c r="E182" s="7">
        <v>7.25</v>
      </c>
      <c r="F182" s="7">
        <v>0.13</v>
      </c>
      <c r="G182" s="7">
        <v>66</v>
      </c>
      <c r="H182" s="7">
        <v>0</v>
      </c>
      <c r="I182" s="7">
        <v>0</v>
      </c>
      <c r="J182" s="7">
        <v>40</v>
      </c>
      <c r="K182" s="7">
        <v>0</v>
      </c>
      <c r="L182" s="8">
        <v>2.4</v>
      </c>
      <c r="M182" s="8">
        <v>3</v>
      </c>
      <c r="N182" s="8">
        <v>0</v>
      </c>
      <c r="O182" s="8">
        <v>0.02</v>
      </c>
    </row>
    <row r="183" spans="1:15" s="1" customFormat="1" ht="49.5" customHeight="1">
      <c r="A183" s="7">
        <v>15</v>
      </c>
      <c r="B183" s="7" t="s">
        <v>94</v>
      </c>
      <c r="C183" s="7">
        <v>10</v>
      </c>
      <c r="D183" s="13">
        <v>2.2599999999999998</v>
      </c>
      <c r="E183" s="13">
        <v>2.93</v>
      </c>
      <c r="F183" s="13">
        <v>0</v>
      </c>
      <c r="G183" s="13">
        <v>36</v>
      </c>
      <c r="H183" s="13">
        <v>0.01</v>
      </c>
      <c r="I183" s="13">
        <v>7.0000000000000007E-2</v>
      </c>
      <c r="J183" s="13">
        <v>26</v>
      </c>
      <c r="K183" s="7">
        <v>0</v>
      </c>
      <c r="L183" s="14">
        <v>88</v>
      </c>
      <c r="M183" s="14">
        <v>50</v>
      </c>
      <c r="N183" s="14">
        <v>3.5</v>
      </c>
      <c r="O183" s="14">
        <v>0.1</v>
      </c>
    </row>
    <row r="184" spans="1:15" s="1" customFormat="1" ht="48" customHeight="1">
      <c r="A184" s="8">
        <v>382</v>
      </c>
      <c r="B184" s="8" t="s">
        <v>95</v>
      </c>
      <c r="C184" s="25">
        <v>150</v>
      </c>
      <c r="D184" s="10">
        <v>3.06</v>
      </c>
      <c r="E184" s="10">
        <v>2.65</v>
      </c>
      <c r="F184" s="10">
        <v>13.18</v>
      </c>
      <c r="G184" s="11">
        <v>88.95</v>
      </c>
      <c r="H184" s="10">
        <v>0</v>
      </c>
      <c r="I184" s="10">
        <v>1.19</v>
      </c>
      <c r="J184" s="10">
        <v>0</v>
      </c>
      <c r="K184" s="26">
        <v>0</v>
      </c>
      <c r="L184" s="10">
        <v>114.17</v>
      </c>
      <c r="M184" s="10">
        <v>0</v>
      </c>
      <c r="N184" s="10">
        <v>16</v>
      </c>
      <c r="O184" s="10">
        <v>0.36</v>
      </c>
    </row>
    <row r="185" spans="1:15" s="1" customFormat="1" ht="54.75" customHeight="1">
      <c r="A185" s="8"/>
      <c r="B185" s="27" t="s">
        <v>22</v>
      </c>
      <c r="C185" s="53">
        <v>360</v>
      </c>
      <c r="D185" s="24">
        <f t="shared" ref="D185:O185" si="30">SUM(D180:D184)</f>
        <v>12.39</v>
      </c>
      <c r="E185" s="24">
        <f t="shared" si="30"/>
        <v>18.189999999999998</v>
      </c>
      <c r="F185" s="24">
        <f t="shared" si="30"/>
        <v>41.099999999999994</v>
      </c>
      <c r="G185" s="24">
        <f t="shared" si="30"/>
        <v>384.9</v>
      </c>
      <c r="H185" s="24">
        <f t="shared" si="30"/>
        <v>8.77</v>
      </c>
      <c r="I185" s="24">
        <f t="shared" si="30"/>
        <v>2.11</v>
      </c>
      <c r="J185" s="24">
        <f t="shared" si="30"/>
        <v>66</v>
      </c>
      <c r="K185" s="24">
        <f t="shared" si="30"/>
        <v>0.7</v>
      </c>
      <c r="L185" s="24">
        <f t="shared" si="30"/>
        <v>347.77</v>
      </c>
      <c r="M185" s="24">
        <f t="shared" si="30"/>
        <v>56</v>
      </c>
      <c r="N185" s="24">
        <f t="shared" si="30"/>
        <v>19.5</v>
      </c>
      <c r="O185" s="24">
        <f t="shared" si="30"/>
        <v>5.45</v>
      </c>
    </row>
    <row r="186" spans="1:15" s="1" customFormat="1" ht="30">
      <c r="A186" s="72" t="s">
        <v>49</v>
      </c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</row>
    <row r="187" spans="1:15" s="1" customFormat="1" ht="30.75">
      <c r="A187" s="7"/>
      <c r="B187" s="7" t="s">
        <v>64</v>
      </c>
      <c r="C187" s="7">
        <v>150</v>
      </c>
      <c r="D187" s="7">
        <v>0.75</v>
      </c>
      <c r="E187" s="7">
        <v>0</v>
      </c>
      <c r="F187" s="7">
        <v>15.15</v>
      </c>
      <c r="G187" s="7">
        <v>63.6</v>
      </c>
      <c r="H187" s="7">
        <v>0</v>
      </c>
      <c r="I187" s="7">
        <v>4</v>
      </c>
      <c r="J187" s="7">
        <v>0</v>
      </c>
      <c r="K187" s="7">
        <v>0</v>
      </c>
      <c r="L187" s="8">
        <v>14</v>
      </c>
      <c r="M187" s="8">
        <v>10</v>
      </c>
      <c r="N187" s="8">
        <v>0</v>
      </c>
      <c r="O187" s="8">
        <v>2.8</v>
      </c>
    </row>
    <row r="188" spans="1:15" s="1" customFormat="1" ht="30.75">
      <c r="A188" s="29"/>
      <c r="B188" s="27" t="s">
        <v>22</v>
      </c>
      <c r="C188" s="53">
        <v>150</v>
      </c>
      <c r="D188" s="24">
        <f t="shared" ref="D188:O188" si="31">SUM(D187)</f>
        <v>0.75</v>
      </c>
      <c r="E188" s="24">
        <f t="shared" si="31"/>
        <v>0</v>
      </c>
      <c r="F188" s="24">
        <f t="shared" si="31"/>
        <v>15.15</v>
      </c>
      <c r="G188" s="24">
        <f t="shared" si="31"/>
        <v>63.6</v>
      </c>
      <c r="H188" s="24">
        <f t="shared" si="31"/>
        <v>0</v>
      </c>
      <c r="I188" s="24">
        <f t="shared" si="31"/>
        <v>4</v>
      </c>
      <c r="J188" s="24">
        <f t="shared" si="31"/>
        <v>0</v>
      </c>
      <c r="K188" s="24">
        <f t="shared" si="31"/>
        <v>0</v>
      </c>
      <c r="L188" s="24">
        <f t="shared" si="31"/>
        <v>14</v>
      </c>
      <c r="M188" s="24">
        <f t="shared" si="31"/>
        <v>10</v>
      </c>
      <c r="N188" s="24">
        <f t="shared" si="31"/>
        <v>0</v>
      </c>
      <c r="O188" s="24">
        <f t="shared" si="31"/>
        <v>2.8</v>
      </c>
    </row>
    <row r="189" spans="1:15" s="1" customFormat="1" ht="30">
      <c r="A189" s="72" t="s">
        <v>50</v>
      </c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</row>
    <row r="190" spans="1:15" s="1" customFormat="1" ht="30.75">
      <c r="A190" s="8">
        <v>71</v>
      </c>
      <c r="B190" s="8" t="s">
        <v>97</v>
      </c>
      <c r="C190" s="25">
        <v>40</v>
      </c>
      <c r="D190" s="10">
        <v>0.7</v>
      </c>
      <c r="E190" s="10">
        <v>3.22</v>
      </c>
      <c r="F190" s="10">
        <v>4.03</v>
      </c>
      <c r="G190" s="10">
        <v>48.88</v>
      </c>
      <c r="H190" s="10">
        <v>0.02</v>
      </c>
      <c r="I190" s="10">
        <v>4.25</v>
      </c>
      <c r="J190" s="10">
        <v>0</v>
      </c>
      <c r="K190" s="8">
        <v>0</v>
      </c>
      <c r="L190" s="10">
        <v>13.4</v>
      </c>
      <c r="M190" s="10">
        <v>0</v>
      </c>
      <c r="N190" s="10">
        <v>0</v>
      </c>
      <c r="O190" s="10">
        <v>0.52</v>
      </c>
    </row>
    <row r="191" spans="1:15" s="1" customFormat="1" ht="61.5">
      <c r="A191" s="8">
        <v>108</v>
      </c>
      <c r="B191" s="9" t="s">
        <v>76</v>
      </c>
      <c r="C191" s="8">
        <v>150</v>
      </c>
      <c r="D191" s="8">
        <v>4.37</v>
      </c>
      <c r="E191" s="8">
        <v>3.42</v>
      </c>
      <c r="F191" s="8">
        <v>10.19</v>
      </c>
      <c r="G191" s="8">
        <v>89.1</v>
      </c>
      <c r="H191" s="8">
        <v>0.09</v>
      </c>
      <c r="I191" s="8">
        <v>7.35</v>
      </c>
      <c r="J191" s="8">
        <v>2.97</v>
      </c>
      <c r="K191" s="8">
        <v>0</v>
      </c>
      <c r="L191" s="8">
        <v>19.14</v>
      </c>
      <c r="M191" s="8">
        <v>82.7</v>
      </c>
      <c r="N191" s="8">
        <v>24.06</v>
      </c>
      <c r="O191" s="8">
        <v>0.97</v>
      </c>
    </row>
    <row r="192" spans="1:15" s="1" customFormat="1" ht="30.75">
      <c r="A192" s="8">
        <v>239</v>
      </c>
      <c r="B192" s="9" t="s">
        <v>106</v>
      </c>
      <c r="C192" s="8">
        <v>60</v>
      </c>
      <c r="D192" s="8">
        <v>7.72</v>
      </c>
      <c r="E192" s="8">
        <v>7.15</v>
      </c>
      <c r="F192" s="8">
        <v>10.53</v>
      </c>
      <c r="G192" s="8">
        <v>119.25</v>
      </c>
      <c r="H192" s="8">
        <v>0.04</v>
      </c>
      <c r="I192" s="8">
        <v>0.76</v>
      </c>
      <c r="J192" s="8">
        <v>0</v>
      </c>
      <c r="K192" s="8">
        <v>0</v>
      </c>
      <c r="L192" s="8">
        <v>28.1</v>
      </c>
      <c r="M192" s="8">
        <v>0</v>
      </c>
      <c r="N192" s="8">
        <v>0</v>
      </c>
      <c r="O192" s="8">
        <v>0</v>
      </c>
    </row>
    <row r="193" spans="1:15" s="1" customFormat="1" ht="92.25">
      <c r="A193" s="8">
        <v>125</v>
      </c>
      <c r="B193" s="9" t="s">
        <v>109</v>
      </c>
      <c r="C193" s="25">
        <v>120</v>
      </c>
      <c r="D193" s="10">
        <v>2.48</v>
      </c>
      <c r="E193" s="10">
        <v>5.6</v>
      </c>
      <c r="F193" s="10">
        <v>16.670000000000002</v>
      </c>
      <c r="G193" s="10">
        <v>133.57</v>
      </c>
      <c r="H193" s="8">
        <v>0</v>
      </c>
      <c r="I193" s="8">
        <v>17.239999999999998</v>
      </c>
      <c r="J193" s="8">
        <v>0</v>
      </c>
      <c r="K193" s="8">
        <v>0</v>
      </c>
      <c r="L193" s="10">
        <v>21.87</v>
      </c>
      <c r="M193" s="10">
        <v>0</v>
      </c>
      <c r="N193" s="10">
        <v>24.93</v>
      </c>
      <c r="O193" s="10">
        <v>1.07</v>
      </c>
    </row>
    <row r="194" spans="1:15" s="1" customFormat="1" ht="45" customHeight="1">
      <c r="A194" s="8">
        <v>228</v>
      </c>
      <c r="B194" s="8" t="s">
        <v>57</v>
      </c>
      <c r="C194" s="8">
        <v>30</v>
      </c>
      <c r="D194" s="14">
        <v>0.48</v>
      </c>
      <c r="E194" s="14">
        <v>1.37</v>
      </c>
      <c r="F194" s="14">
        <v>2.16</v>
      </c>
      <c r="G194" s="14">
        <v>21.7</v>
      </c>
      <c r="H194" s="14">
        <v>0.01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0.27</v>
      </c>
    </row>
    <row r="195" spans="1:15" s="1" customFormat="1" ht="50.25" customHeight="1">
      <c r="A195" s="7"/>
      <c r="B195" s="7" t="s">
        <v>87</v>
      </c>
      <c r="C195" s="30" t="s">
        <v>77</v>
      </c>
      <c r="D195" s="7">
        <v>0.67</v>
      </c>
      <c r="E195" s="7">
        <v>0.44</v>
      </c>
      <c r="F195" s="7">
        <v>8.3800000000000008</v>
      </c>
      <c r="G195" s="7">
        <v>42.8</v>
      </c>
      <c r="H195" s="7">
        <v>0.02</v>
      </c>
      <c r="I195" s="7">
        <v>0</v>
      </c>
      <c r="J195" s="7">
        <v>0</v>
      </c>
      <c r="K195" s="7">
        <v>0</v>
      </c>
      <c r="L195" s="8">
        <v>4</v>
      </c>
      <c r="M195" s="8">
        <v>13</v>
      </c>
      <c r="N195" s="8">
        <v>2.8</v>
      </c>
      <c r="O195" s="8">
        <v>0.18</v>
      </c>
    </row>
    <row r="196" spans="1:15" s="1" customFormat="1" ht="108" customHeight="1">
      <c r="A196" s="8">
        <v>354</v>
      </c>
      <c r="B196" s="9" t="s">
        <v>52</v>
      </c>
      <c r="C196" s="25" t="s">
        <v>74</v>
      </c>
      <c r="D196" s="10">
        <v>8.3000000000000004E-2</v>
      </c>
      <c r="E196" s="10">
        <v>0.09</v>
      </c>
      <c r="F196" s="10">
        <v>18.829999999999998</v>
      </c>
      <c r="G196" s="10">
        <v>89.4</v>
      </c>
      <c r="H196" s="23">
        <v>0</v>
      </c>
      <c r="I196" s="8">
        <v>1.37</v>
      </c>
      <c r="J196" s="8">
        <v>0</v>
      </c>
      <c r="K196" s="8">
        <v>0</v>
      </c>
      <c r="L196" s="8">
        <v>8.6</v>
      </c>
      <c r="M196" s="8">
        <v>0</v>
      </c>
      <c r="N196" s="8">
        <v>2.73</v>
      </c>
      <c r="O196" s="8">
        <v>0.43</v>
      </c>
    </row>
    <row r="197" spans="1:15" s="1" customFormat="1" ht="30.75">
      <c r="A197" s="29"/>
      <c r="B197" s="27" t="s">
        <v>22</v>
      </c>
      <c r="C197" s="53">
        <v>655</v>
      </c>
      <c r="D197" s="24">
        <f t="shared" ref="D197:O197" si="32">SUM(D190:D196)</f>
        <v>16.503</v>
      </c>
      <c r="E197" s="24">
        <f t="shared" si="32"/>
        <v>21.290000000000003</v>
      </c>
      <c r="F197" s="24">
        <f t="shared" si="32"/>
        <v>70.789999999999992</v>
      </c>
      <c r="G197" s="24">
        <f t="shared" si="32"/>
        <v>544.70000000000005</v>
      </c>
      <c r="H197" s="24">
        <f t="shared" si="32"/>
        <v>0.18</v>
      </c>
      <c r="I197" s="24">
        <f t="shared" si="32"/>
        <v>30.97</v>
      </c>
      <c r="J197" s="24">
        <f t="shared" si="32"/>
        <v>2.97</v>
      </c>
      <c r="K197" s="24">
        <f t="shared" si="32"/>
        <v>0</v>
      </c>
      <c r="L197" s="24">
        <f t="shared" si="32"/>
        <v>95.11</v>
      </c>
      <c r="M197" s="24">
        <f t="shared" si="32"/>
        <v>95.7</v>
      </c>
      <c r="N197" s="24">
        <f t="shared" si="32"/>
        <v>54.519999999999989</v>
      </c>
      <c r="O197" s="24">
        <f t="shared" si="32"/>
        <v>3.4400000000000004</v>
      </c>
    </row>
    <row r="198" spans="1:15" s="1" customFormat="1" ht="30">
      <c r="A198" s="68" t="s">
        <v>53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70"/>
    </row>
    <row r="199" spans="1:15" s="1" customFormat="1" ht="30.7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</row>
    <row r="200" spans="1:15" s="1" customFormat="1" ht="50.25" customHeight="1">
      <c r="A200" s="29"/>
      <c r="B200" s="8" t="s">
        <v>65</v>
      </c>
      <c r="C200" s="8">
        <v>60</v>
      </c>
      <c r="D200" s="14">
        <v>2.88</v>
      </c>
      <c r="E200" s="14">
        <v>1.66</v>
      </c>
      <c r="F200" s="14">
        <v>46.62</v>
      </c>
      <c r="G200" s="14">
        <v>201.48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</row>
    <row r="201" spans="1:15" s="1" customFormat="1" ht="48.75" customHeight="1">
      <c r="A201" s="8">
        <v>394</v>
      </c>
      <c r="B201" s="8" t="s">
        <v>100</v>
      </c>
      <c r="C201" s="8" t="s">
        <v>48</v>
      </c>
      <c r="D201" s="8">
        <v>0.1</v>
      </c>
      <c r="E201" s="8">
        <v>1.4999999999999999E-2</v>
      </c>
      <c r="F201" s="8">
        <v>46.5</v>
      </c>
      <c r="G201" s="8">
        <v>21</v>
      </c>
      <c r="H201" s="8">
        <v>0</v>
      </c>
      <c r="I201" s="8">
        <v>0</v>
      </c>
      <c r="J201" s="8">
        <v>0</v>
      </c>
      <c r="K201" s="8"/>
      <c r="L201" s="8">
        <v>4.5</v>
      </c>
      <c r="M201" s="8">
        <v>0</v>
      </c>
      <c r="N201" s="8">
        <v>0</v>
      </c>
      <c r="O201" s="8">
        <v>0.3</v>
      </c>
    </row>
    <row r="202" spans="1:15" s="1" customFormat="1" ht="30.75">
      <c r="A202" s="29"/>
      <c r="B202" s="27" t="s">
        <v>22</v>
      </c>
      <c r="C202" s="53">
        <v>218</v>
      </c>
      <c r="D202" s="24">
        <f t="shared" ref="D202:O202" si="33">SUM(D200:D201)</f>
        <v>2.98</v>
      </c>
      <c r="E202" s="24">
        <f t="shared" si="33"/>
        <v>1.6749999999999998</v>
      </c>
      <c r="F202" s="24">
        <f t="shared" si="33"/>
        <v>93.12</v>
      </c>
      <c r="G202" s="24">
        <f t="shared" si="33"/>
        <v>222.48</v>
      </c>
      <c r="H202" s="24">
        <f t="shared" si="33"/>
        <v>0</v>
      </c>
      <c r="I202" s="24">
        <f t="shared" si="33"/>
        <v>0</v>
      </c>
      <c r="J202" s="24">
        <f t="shared" si="33"/>
        <v>0</v>
      </c>
      <c r="K202" s="24">
        <f t="shared" si="33"/>
        <v>0</v>
      </c>
      <c r="L202" s="24">
        <f t="shared" si="33"/>
        <v>4.5</v>
      </c>
      <c r="M202" s="24">
        <f t="shared" si="33"/>
        <v>0</v>
      </c>
      <c r="N202" s="24">
        <f t="shared" si="33"/>
        <v>0</v>
      </c>
      <c r="O202" s="24">
        <f t="shared" si="33"/>
        <v>0.3</v>
      </c>
    </row>
    <row r="203" spans="1:15" s="1" customFormat="1" ht="30.75">
      <c r="A203" s="29"/>
      <c r="B203" s="27" t="s">
        <v>24</v>
      </c>
      <c r="C203" s="24">
        <f t="shared" ref="C203:O203" si="34">C202+C197+C188+C185</f>
        <v>1383</v>
      </c>
      <c r="D203" s="24">
        <f t="shared" si="34"/>
        <v>32.623000000000005</v>
      </c>
      <c r="E203" s="24">
        <f t="shared" si="34"/>
        <v>41.155000000000001</v>
      </c>
      <c r="F203" s="24">
        <f t="shared" si="34"/>
        <v>220.16</v>
      </c>
      <c r="G203" s="24">
        <f t="shared" si="34"/>
        <v>1215.68</v>
      </c>
      <c r="H203" s="24">
        <f t="shared" si="34"/>
        <v>8.9499999999999993</v>
      </c>
      <c r="I203" s="24">
        <f t="shared" si="34"/>
        <v>37.08</v>
      </c>
      <c r="J203" s="24">
        <f t="shared" si="34"/>
        <v>68.97</v>
      </c>
      <c r="K203" s="24">
        <f t="shared" si="34"/>
        <v>0.7</v>
      </c>
      <c r="L203" s="24">
        <f t="shared" si="34"/>
        <v>461.38</v>
      </c>
      <c r="M203" s="24">
        <f t="shared" si="34"/>
        <v>161.69999999999999</v>
      </c>
      <c r="N203" s="24">
        <f t="shared" si="34"/>
        <v>74.019999999999982</v>
      </c>
      <c r="O203" s="24">
        <f t="shared" si="34"/>
        <v>11.99</v>
      </c>
    </row>
    <row r="204" spans="1:15" s="1" customFormat="1" ht="30">
      <c r="A204" s="71" t="s">
        <v>32</v>
      </c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</row>
    <row r="205" spans="1:15" s="1" customFormat="1" ht="30">
      <c r="A205" s="72" t="s">
        <v>19</v>
      </c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</row>
    <row r="206" spans="1:15" s="1" customFormat="1" ht="30.75">
      <c r="A206" s="12">
        <v>1</v>
      </c>
      <c r="B206" s="7">
        <v>2</v>
      </c>
      <c r="C206" s="7">
        <v>3</v>
      </c>
      <c r="D206" s="12">
        <v>4</v>
      </c>
      <c r="E206" s="12">
        <v>5</v>
      </c>
      <c r="F206" s="12">
        <v>6</v>
      </c>
      <c r="G206" s="12">
        <v>7</v>
      </c>
      <c r="H206" s="12">
        <v>8</v>
      </c>
      <c r="I206" s="12">
        <v>9</v>
      </c>
      <c r="J206" s="12">
        <v>10</v>
      </c>
      <c r="K206" s="12">
        <v>11</v>
      </c>
      <c r="L206" s="12">
        <v>12</v>
      </c>
      <c r="M206" s="12">
        <v>13</v>
      </c>
      <c r="N206" s="12">
        <v>14</v>
      </c>
      <c r="O206" s="12">
        <v>15</v>
      </c>
    </row>
    <row r="207" spans="1:15" s="1" customFormat="1" ht="50.25" customHeight="1">
      <c r="A207" s="8">
        <v>210</v>
      </c>
      <c r="B207" s="8" t="s">
        <v>101</v>
      </c>
      <c r="C207" s="25">
        <v>60</v>
      </c>
      <c r="D207" s="19">
        <v>6.18</v>
      </c>
      <c r="E207" s="19">
        <v>10.199999999999999</v>
      </c>
      <c r="F207" s="19">
        <v>0.96</v>
      </c>
      <c r="G207" s="20">
        <v>102.86</v>
      </c>
      <c r="H207" s="19">
        <v>0</v>
      </c>
      <c r="I207" s="19">
        <v>0.12</v>
      </c>
      <c r="J207" s="19">
        <v>0</v>
      </c>
      <c r="K207" s="32">
        <v>0</v>
      </c>
      <c r="L207" s="19">
        <v>38.229999999999997</v>
      </c>
      <c r="M207" s="19">
        <v>0</v>
      </c>
      <c r="N207" s="19">
        <v>8.0299999999999994</v>
      </c>
      <c r="O207" s="19">
        <v>1.1100000000000001</v>
      </c>
    </row>
    <row r="208" spans="1:15" s="1" customFormat="1" ht="50.25" customHeight="1">
      <c r="A208" s="8"/>
      <c r="B208" s="8" t="s">
        <v>102</v>
      </c>
      <c r="C208" s="25">
        <v>60</v>
      </c>
      <c r="D208" s="10">
        <v>0.96</v>
      </c>
      <c r="E208" s="10">
        <v>3.77</v>
      </c>
      <c r="F208" s="10">
        <v>6.18</v>
      </c>
      <c r="G208" s="10">
        <v>62.4</v>
      </c>
      <c r="H208" s="10">
        <v>0.04</v>
      </c>
      <c r="I208" s="10">
        <v>7.68</v>
      </c>
      <c r="J208" s="10">
        <v>0</v>
      </c>
      <c r="K208" s="8">
        <v>0</v>
      </c>
      <c r="L208" s="10">
        <v>25.6</v>
      </c>
      <c r="M208" s="10">
        <v>0</v>
      </c>
      <c r="N208" s="10">
        <v>0</v>
      </c>
      <c r="O208" s="10">
        <v>0.33</v>
      </c>
    </row>
    <row r="209" spans="1:15" s="1" customFormat="1" ht="47.25" customHeight="1">
      <c r="A209" s="7"/>
      <c r="B209" s="7" t="s">
        <v>87</v>
      </c>
      <c r="C209" s="30" t="s">
        <v>71</v>
      </c>
      <c r="D209" s="7">
        <v>0.67</v>
      </c>
      <c r="E209" s="7">
        <v>0.44</v>
      </c>
      <c r="F209" s="7">
        <v>8.3800000000000008</v>
      </c>
      <c r="G209" s="7">
        <v>42.8</v>
      </c>
      <c r="H209" s="7">
        <v>0.02</v>
      </c>
      <c r="I209" s="7">
        <v>0</v>
      </c>
      <c r="J209" s="7">
        <v>0</v>
      </c>
      <c r="K209" s="7">
        <v>0</v>
      </c>
      <c r="L209" s="8">
        <v>4</v>
      </c>
      <c r="M209" s="8">
        <v>13</v>
      </c>
      <c r="N209" s="8">
        <v>2.8</v>
      </c>
      <c r="O209" s="8">
        <v>0.18</v>
      </c>
    </row>
    <row r="210" spans="1:15" s="1" customFormat="1" ht="61.5">
      <c r="A210" s="8">
        <v>379</v>
      </c>
      <c r="B210" s="9" t="s">
        <v>92</v>
      </c>
      <c r="C210" s="25">
        <v>150</v>
      </c>
      <c r="D210" s="10">
        <v>2.4</v>
      </c>
      <c r="E210" s="10">
        <v>20.100000000000001</v>
      </c>
      <c r="F210" s="10">
        <v>11.93</v>
      </c>
      <c r="G210" s="11">
        <v>75.45</v>
      </c>
      <c r="H210" s="10">
        <v>0</v>
      </c>
      <c r="I210" s="10">
        <v>0.97</v>
      </c>
      <c r="J210" s="10">
        <v>0</v>
      </c>
      <c r="K210" s="10">
        <v>0</v>
      </c>
      <c r="L210" s="10">
        <v>94.34</v>
      </c>
      <c r="M210" s="10">
        <v>0</v>
      </c>
      <c r="N210" s="10">
        <v>10.5</v>
      </c>
      <c r="O210" s="10">
        <v>0.1</v>
      </c>
    </row>
    <row r="211" spans="1:15" s="1" customFormat="1" ht="40.5" customHeight="1">
      <c r="A211" s="8"/>
      <c r="B211" s="7" t="s">
        <v>22</v>
      </c>
      <c r="C211" s="55">
        <v>310</v>
      </c>
      <c r="D211" s="10">
        <f t="shared" ref="D211:O211" si="35">SUM(D207:D210)</f>
        <v>10.209999999999999</v>
      </c>
      <c r="E211" s="10">
        <f t="shared" si="35"/>
        <v>34.51</v>
      </c>
      <c r="F211" s="10">
        <f t="shared" si="35"/>
        <v>27.45</v>
      </c>
      <c r="G211" s="11">
        <f t="shared" si="35"/>
        <v>283.51</v>
      </c>
      <c r="H211" s="10">
        <f t="shared" si="35"/>
        <v>0.06</v>
      </c>
      <c r="I211" s="10">
        <f t="shared" si="35"/>
        <v>8.77</v>
      </c>
      <c r="J211" s="10">
        <f t="shared" si="35"/>
        <v>0</v>
      </c>
      <c r="K211" s="26">
        <f t="shared" si="35"/>
        <v>0</v>
      </c>
      <c r="L211" s="10">
        <f t="shared" si="35"/>
        <v>162.17000000000002</v>
      </c>
      <c r="M211" s="10">
        <f t="shared" si="35"/>
        <v>13</v>
      </c>
      <c r="N211" s="10">
        <f t="shared" si="35"/>
        <v>21.33</v>
      </c>
      <c r="O211" s="10">
        <f t="shared" si="35"/>
        <v>1.7200000000000002</v>
      </c>
    </row>
    <row r="212" spans="1:15" s="1" customFormat="1" ht="30">
      <c r="A212" s="72" t="s">
        <v>49</v>
      </c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</row>
    <row r="213" spans="1:15" s="1" customFormat="1" ht="102.75" customHeight="1">
      <c r="A213" s="7"/>
      <c r="B213" s="7" t="s">
        <v>44</v>
      </c>
      <c r="C213" s="30" t="s">
        <v>117</v>
      </c>
      <c r="D213" s="7">
        <v>0.8</v>
      </c>
      <c r="E213" s="7">
        <v>0.8</v>
      </c>
      <c r="F213" s="7">
        <v>19.600000000000001</v>
      </c>
      <c r="G213" s="15">
        <v>94</v>
      </c>
      <c r="H213" s="15">
        <v>0</v>
      </c>
      <c r="I213" s="15">
        <v>20</v>
      </c>
      <c r="J213" s="15">
        <v>0</v>
      </c>
      <c r="K213" s="15">
        <v>0</v>
      </c>
      <c r="L213" s="8">
        <v>32</v>
      </c>
      <c r="M213" s="8">
        <v>22</v>
      </c>
      <c r="N213" s="8">
        <v>0.1</v>
      </c>
      <c r="O213" s="8">
        <v>44</v>
      </c>
    </row>
    <row r="214" spans="1:15" s="1" customFormat="1" ht="30.75">
      <c r="A214" s="29"/>
      <c r="B214" s="27" t="s">
        <v>22</v>
      </c>
      <c r="C214" s="53">
        <v>100</v>
      </c>
      <c r="D214" s="24">
        <f t="shared" ref="D214:O214" si="36">SUM(D213)</f>
        <v>0.8</v>
      </c>
      <c r="E214" s="24">
        <f t="shared" si="36"/>
        <v>0.8</v>
      </c>
      <c r="F214" s="24">
        <f t="shared" si="36"/>
        <v>19.600000000000001</v>
      </c>
      <c r="G214" s="24">
        <f t="shared" si="36"/>
        <v>94</v>
      </c>
      <c r="H214" s="24">
        <f t="shared" si="36"/>
        <v>0</v>
      </c>
      <c r="I214" s="24">
        <f t="shared" si="36"/>
        <v>20</v>
      </c>
      <c r="J214" s="24">
        <f t="shared" si="36"/>
        <v>0</v>
      </c>
      <c r="K214" s="24">
        <f t="shared" si="36"/>
        <v>0</v>
      </c>
      <c r="L214" s="24">
        <f t="shared" si="36"/>
        <v>32</v>
      </c>
      <c r="M214" s="24">
        <f t="shared" si="36"/>
        <v>22</v>
      </c>
      <c r="N214" s="24">
        <f t="shared" si="36"/>
        <v>0.1</v>
      </c>
      <c r="O214" s="24">
        <f t="shared" si="36"/>
        <v>44</v>
      </c>
    </row>
    <row r="215" spans="1:15" s="1" customFormat="1" ht="30">
      <c r="A215" s="72" t="s">
        <v>50</v>
      </c>
      <c r="B215" s="72"/>
      <c r="C215" s="72"/>
      <c r="D215" s="73"/>
      <c r="E215" s="73"/>
      <c r="F215" s="73"/>
      <c r="G215" s="73"/>
      <c r="H215" s="73"/>
      <c r="I215" s="73"/>
      <c r="J215" s="73"/>
      <c r="K215" s="72"/>
      <c r="L215" s="73"/>
      <c r="M215" s="73"/>
      <c r="N215" s="73"/>
      <c r="O215" s="73"/>
    </row>
    <row r="216" spans="1:15" s="1" customFormat="1" ht="30.75">
      <c r="A216" s="8">
        <v>71</v>
      </c>
      <c r="B216" s="9" t="s">
        <v>128</v>
      </c>
      <c r="C216" s="8">
        <v>40</v>
      </c>
      <c r="D216" s="10">
        <v>0.62</v>
      </c>
      <c r="E216" s="10">
        <v>3.25</v>
      </c>
      <c r="F216" s="10">
        <v>3.68</v>
      </c>
      <c r="G216" s="10">
        <v>46.66</v>
      </c>
      <c r="H216" s="8">
        <v>1.6E-2</v>
      </c>
      <c r="I216" s="8">
        <v>1.46</v>
      </c>
      <c r="J216" s="8">
        <v>0</v>
      </c>
      <c r="K216" s="8">
        <v>0</v>
      </c>
      <c r="L216" s="8">
        <v>17.68</v>
      </c>
      <c r="M216" s="8">
        <v>0</v>
      </c>
      <c r="N216" s="8">
        <v>0</v>
      </c>
      <c r="O216" s="8">
        <v>0.33</v>
      </c>
    </row>
    <row r="217" spans="1:15" s="1" customFormat="1" ht="61.5">
      <c r="A217" s="8">
        <v>88</v>
      </c>
      <c r="B217" s="9" t="s">
        <v>58</v>
      </c>
      <c r="C217" s="8">
        <v>150</v>
      </c>
      <c r="D217" s="22">
        <v>3.82</v>
      </c>
      <c r="E217" s="22">
        <v>6.04</v>
      </c>
      <c r="F217" s="22">
        <v>4.96</v>
      </c>
      <c r="G217" s="22">
        <v>94.22</v>
      </c>
      <c r="H217" s="22">
        <v>0</v>
      </c>
      <c r="I217" s="22">
        <v>21.16</v>
      </c>
      <c r="J217" s="22">
        <v>0</v>
      </c>
      <c r="K217" s="22">
        <v>0</v>
      </c>
      <c r="L217" s="22">
        <v>36.53</v>
      </c>
      <c r="M217" s="22">
        <v>0</v>
      </c>
      <c r="N217" s="22">
        <v>13.8</v>
      </c>
      <c r="O217" s="22">
        <v>1.08</v>
      </c>
    </row>
    <row r="218" spans="1:15" s="1" customFormat="1" ht="48.75" customHeight="1">
      <c r="A218" s="8">
        <v>322</v>
      </c>
      <c r="B218" s="8" t="s">
        <v>59</v>
      </c>
      <c r="C218" s="8">
        <v>60</v>
      </c>
      <c r="D218" s="14">
        <v>9.0500000000000007</v>
      </c>
      <c r="E218" s="14">
        <v>9.4700000000000006</v>
      </c>
      <c r="F218" s="14">
        <v>9.4499999999999993</v>
      </c>
      <c r="G218" s="14">
        <v>159</v>
      </c>
      <c r="H218" s="14">
        <v>5.2999999999999999E-2</v>
      </c>
      <c r="I218" s="14">
        <v>7.4999999999999997E-2</v>
      </c>
      <c r="J218" s="14">
        <v>0.4</v>
      </c>
      <c r="K218" s="14">
        <v>0</v>
      </c>
      <c r="L218" s="14">
        <v>11.4</v>
      </c>
      <c r="M218" s="14">
        <v>13.73</v>
      </c>
      <c r="N218" s="14">
        <v>82.95</v>
      </c>
      <c r="O218" s="14">
        <v>1.0880000000000001</v>
      </c>
    </row>
    <row r="219" spans="1:15" s="1" customFormat="1" ht="141" customHeight="1">
      <c r="A219" s="8" t="s">
        <v>26</v>
      </c>
      <c r="B219" s="9" t="s">
        <v>105</v>
      </c>
      <c r="C219" s="25">
        <v>120</v>
      </c>
      <c r="D219" s="10">
        <v>4.37</v>
      </c>
      <c r="E219" s="10">
        <v>4.63</v>
      </c>
      <c r="F219" s="10">
        <v>24.36</v>
      </c>
      <c r="G219" s="10">
        <v>156.56</v>
      </c>
      <c r="H219" s="8">
        <v>0</v>
      </c>
      <c r="I219" s="8">
        <v>0</v>
      </c>
      <c r="J219" s="8">
        <v>0</v>
      </c>
      <c r="K219" s="8">
        <v>0</v>
      </c>
      <c r="L219" s="10">
        <v>9.7100000000000009</v>
      </c>
      <c r="M219" s="10">
        <v>0</v>
      </c>
      <c r="N219" s="10">
        <v>6.51</v>
      </c>
      <c r="O219" s="10">
        <v>0.65</v>
      </c>
    </row>
    <row r="220" spans="1:15" s="1" customFormat="1" ht="50.25" customHeight="1">
      <c r="A220" s="8">
        <v>228</v>
      </c>
      <c r="B220" s="8" t="s">
        <v>57</v>
      </c>
      <c r="C220" s="8">
        <v>30</v>
      </c>
      <c r="D220" s="14">
        <v>0.48</v>
      </c>
      <c r="E220" s="14">
        <v>1.37</v>
      </c>
      <c r="F220" s="14">
        <v>2.16</v>
      </c>
      <c r="G220" s="14">
        <v>21.7</v>
      </c>
      <c r="H220" s="14">
        <v>0.01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0.27</v>
      </c>
    </row>
    <row r="221" spans="1:15" s="1" customFormat="1" ht="42" customHeight="1">
      <c r="A221" s="7"/>
      <c r="B221" s="7" t="s">
        <v>87</v>
      </c>
      <c r="C221" s="30" t="s">
        <v>77</v>
      </c>
      <c r="D221" s="7">
        <v>0.67</v>
      </c>
      <c r="E221" s="7">
        <v>0.44</v>
      </c>
      <c r="F221" s="7">
        <v>8.3800000000000008</v>
      </c>
      <c r="G221" s="7">
        <v>42.8</v>
      </c>
      <c r="H221" s="7">
        <v>0.02</v>
      </c>
      <c r="I221" s="7">
        <v>0</v>
      </c>
      <c r="J221" s="7">
        <v>0</v>
      </c>
      <c r="K221" s="7">
        <v>0</v>
      </c>
      <c r="L221" s="8">
        <v>4</v>
      </c>
      <c r="M221" s="8">
        <v>13</v>
      </c>
      <c r="N221" s="8">
        <v>2.8</v>
      </c>
      <c r="O221" s="8">
        <v>0.18</v>
      </c>
    </row>
    <row r="222" spans="1:15" s="1" customFormat="1" ht="110.25" customHeight="1">
      <c r="A222" s="8">
        <v>349</v>
      </c>
      <c r="B222" s="9" t="s">
        <v>99</v>
      </c>
      <c r="C222" s="25" t="s">
        <v>74</v>
      </c>
      <c r="D222" s="10">
        <v>0.5</v>
      </c>
      <c r="E222" s="10">
        <v>7.0000000000000007E-2</v>
      </c>
      <c r="F222" s="10">
        <v>24</v>
      </c>
      <c r="G222" s="10">
        <v>99.6</v>
      </c>
      <c r="H222" s="16">
        <v>0</v>
      </c>
      <c r="I222" s="10">
        <v>0.55000000000000004</v>
      </c>
      <c r="J222" s="10">
        <v>0</v>
      </c>
      <c r="K222" s="26">
        <v>0</v>
      </c>
      <c r="L222" s="10">
        <v>24.36</v>
      </c>
      <c r="M222" s="10">
        <v>0</v>
      </c>
      <c r="N222" s="10">
        <v>13.09</v>
      </c>
      <c r="O222" s="10">
        <v>0.53</v>
      </c>
    </row>
    <row r="223" spans="1:15" s="1" customFormat="1" ht="30.75">
      <c r="A223" s="8"/>
      <c r="B223" s="27" t="s">
        <v>22</v>
      </c>
      <c r="C223" s="53">
        <v>655</v>
      </c>
      <c r="D223" s="24">
        <f t="shared" ref="D223:O223" si="37">SUM(D216:D222)</f>
        <v>19.510000000000002</v>
      </c>
      <c r="E223" s="24">
        <f t="shared" si="37"/>
        <v>25.27</v>
      </c>
      <c r="F223" s="24">
        <f t="shared" si="37"/>
        <v>76.990000000000009</v>
      </c>
      <c r="G223" s="24">
        <f t="shared" si="37"/>
        <v>620.54</v>
      </c>
      <c r="H223" s="24">
        <f t="shared" si="37"/>
        <v>9.9000000000000005E-2</v>
      </c>
      <c r="I223" s="24">
        <f t="shared" si="37"/>
        <v>23.245000000000001</v>
      </c>
      <c r="J223" s="24">
        <f t="shared" si="37"/>
        <v>0.4</v>
      </c>
      <c r="K223" s="24">
        <f t="shared" si="37"/>
        <v>0</v>
      </c>
      <c r="L223" s="24">
        <f t="shared" si="37"/>
        <v>103.67999999999999</v>
      </c>
      <c r="M223" s="24">
        <f t="shared" si="37"/>
        <v>26.73</v>
      </c>
      <c r="N223" s="24">
        <f t="shared" si="37"/>
        <v>119.15</v>
      </c>
      <c r="O223" s="24">
        <f t="shared" si="37"/>
        <v>4.1280000000000001</v>
      </c>
    </row>
    <row r="224" spans="1:15" s="1" customFormat="1" ht="30">
      <c r="A224" s="68" t="s">
        <v>53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70"/>
    </row>
    <row r="225" spans="1:15" s="1" customFormat="1" ht="47.25" customHeight="1">
      <c r="A225" s="29"/>
      <c r="B225" s="8" t="s">
        <v>125</v>
      </c>
      <c r="C225" s="43">
        <v>60</v>
      </c>
      <c r="D225" s="43">
        <v>4.37</v>
      </c>
      <c r="E225" s="43">
        <v>7.52</v>
      </c>
      <c r="F225" s="43">
        <v>32.35</v>
      </c>
      <c r="G225" s="43">
        <v>213.6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v>0</v>
      </c>
      <c r="O225" s="43">
        <v>0</v>
      </c>
    </row>
    <row r="226" spans="1:15" s="1" customFormat="1" ht="30.75">
      <c r="A226" s="8">
        <v>966</v>
      </c>
      <c r="B226" s="8" t="s">
        <v>80</v>
      </c>
      <c r="C226" s="8">
        <v>150</v>
      </c>
      <c r="D226" s="8">
        <v>4.3499999999999996</v>
      </c>
      <c r="E226" s="8">
        <v>3.75</v>
      </c>
      <c r="F226" s="8">
        <v>6.3</v>
      </c>
      <c r="G226" s="8">
        <v>81</v>
      </c>
      <c r="H226" s="8">
        <v>0.03</v>
      </c>
      <c r="I226" s="8">
        <v>0.45</v>
      </c>
      <c r="J226" s="8">
        <v>0.06</v>
      </c>
      <c r="K226" s="8">
        <v>0</v>
      </c>
      <c r="L226" s="8">
        <v>186</v>
      </c>
      <c r="M226" s="8">
        <v>21</v>
      </c>
      <c r="N226" s="8">
        <v>138</v>
      </c>
      <c r="O226" s="8">
        <v>0.15</v>
      </c>
    </row>
    <row r="227" spans="1:15" s="1" customFormat="1" ht="30.75">
      <c r="A227" s="8"/>
      <c r="B227" s="27" t="s">
        <v>22</v>
      </c>
      <c r="C227" s="53">
        <v>210</v>
      </c>
      <c r="D227" s="24">
        <f t="shared" ref="D227:O227" si="38">SUM(D225:D226)</f>
        <v>8.7199999999999989</v>
      </c>
      <c r="E227" s="24">
        <f t="shared" si="38"/>
        <v>11.27</v>
      </c>
      <c r="F227" s="24">
        <f t="shared" si="38"/>
        <v>38.65</v>
      </c>
      <c r="G227" s="24">
        <f t="shared" si="38"/>
        <v>294.60000000000002</v>
      </c>
      <c r="H227" s="24">
        <f t="shared" si="38"/>
        <v>0.03</v>
      </c>
      <c r="I227" s="24">
        <f t="shared" si="38"/>
        <v>0.45</v>
      </c>
      <c r="J227" s="24">
        <f t="shared" si="38"/>
        <v>0.06</v>
      </c>
      <c r="K227" s="24">
        <f t="shared" si="38"/>
        <v>0</v>
      </c>
      <c r="L227" s="24">
        <f t="shared" si="38"/>
        <v>186</v>
      </c>
      <c r="M227" s="24">
        <f t="shared" si="38"/>
        <v>21</v>
      </c>
      <c r="N227" s="24">
        <f t="shared" si="38"/>
        <v>138</v>
      </c>
      <c r="O227" s="24">
        <f t="shared" si="38"/>
        <v>0.15</v>
      </c>
    </row>
    <row r="228" spans="1:15" s="1" customFormat="1" ht="30.75">
      <c r="A228" s="29"/>
      <c r="B228" s="27" t="s">
        <v>24</v>
      </c>
      <c r="C228" s="24">
        <f>C211+C214+C223+C227</f>
        <v>1275</v>
      </c>
      <c r="D228" s="24">
        <f t="shared" ref="D228:O228" si="39">D211+D214+D223+D227</f>
        <v>39.24</v>
      </c>
      <c r="E228" s="24">
        <f t="shared" si="39"/>
        <v>71.849999999999994</v>
      </c>
      <c r="F228" s="24">
        <f t="shared" si="39"/>
        <v>162.69</v>
      </c>
      <c r="G228" s="24">
        <f t="shared" si="39"/>
        <v>1292.6500000000001</v>
      </c>
      <c r="H228" s="24">
        <f t="shared" si="39"/>
        <v>0.189</v>
      </c>
      <c r="I228" s="24">
        <f t="shared" si="39"/>
        <v>52.465000000000003</v>
      </c>
      <c r="J228" s="24">
        <f t="shared" si="39"/>
        <v>0.46</v>
      </c>
      <c r="K228" s="24">
        <f t="shared" si="39"/>
        <v>0</v>
      </c>
      <c r="L228" s="24">
        <f t="shared" si="39"/>
        <v>483.85</v>
      </c>
      <c r="M228" s="24">
        <f t="shared" si="39"/>
        <v>82.73</v>
      </c>
      <c r="N228" s="24">
        <f t="shared" si="39"/>
        <v>278.58000000000004</v>
      </c>
      <c r="O228" s="24">
        <f t="shared" si="39"/>
        <v>49.997999999999998</v>
      </c>
    </row>
    <row r="229" spans="1:15" s="1" customFormat="1" ht="30">
      <c r="A229" s="71" t="s">
        <v>33</v>
      </c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</row>
    <row r="230" spans="1:15" s="1" customFormat="1" ht="30">
      <c r="A230" s="72" t="s">
        <v>19</v>
      </c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</row>
    <row r="231" spans="1:15" s="1" customFormat="1" ht="30.75">
      <c r="A231" s="12">
        <v>1</v>
      </c>
      <c r="B231" s="7">
        <v>2</v>
      </c>
      <c r="C231" s="7">
        <v>3</v>
      </c>
      <c r="D231" s="12">
        <v>4</v>
      </c>
      <c r="E231" s="12">
        <v>5</v>
      </c>
      <c r="F231" s="12">
        <v>6</v>
      </c>
      <c r="G231" s="12">
        <v>7</v>
      </c>
      <c r="H231" s="12">
        <v>8</v>
      </c>
      <c r="I231" s="12">
        <v>9</v>
      </c>
      <c r="J231" s="12">
        <v>10</v>
      </c>
      <c r="K231" s="12">
        <v>11</v>
      </c>
      <c r="L231" s="12">
        <v>12</v>
      </c>
      <c r="M231" s="12">
        <v>13</v>
      </c>
      <c r="N231" s="12">
        <v>14</v>
      </c>
      <c r="O231" s="12">
        <v>15</v>
      </c>
    </row>
    <row r="232" spans="1:15" s="1" customFormat="1" ht="61.5">
      <c r="A232" s="8">
        <v>182</v>
      </c>
      <c r="B232" s="40" t="s">
        <v>93</v>
      </c>
      <c r="C232" s="8">
        <v>150</v>
      </c>
      <c r="D232" s="8">
        <v>2.3199999999999998</v>
      </c>
      <c r="E232" s="8">
        <v>3.8</v>
      </c>
      <c r="F232" s="8">
        <v>24.07</v>
      </c>
      <c r="G232" s="8">
        <v>132.75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</row>
    <row r="233" spans="1:15" s="1" customFormat="1" ht="61.5">
      <c r="A233" s="8"/>
      <c r="B233" s="7" t="s">
        <v>45</v>
      </c>
      <c r="C233" s="30" t="s">
        <v>71</v>
      </c>
      <c r="D233" s="7">
        <v>1.85</v>
      </c>
      <c r="E233" s="7">
        <v>0.65</v>
      </c>
      <c r="F233" s="7">
        <v>12.56</v>
      </c>
      <c r="G233" s="7">
        <v>64.33</v>
      </c>
      <c r="H233" s="7">
        <v>0.03</v>
      </c>
      <c r="I233" s="7">
        <v>0</v>
      </c>
      <c r="J233" s="7">
        <v>0</v>
      </c>
      <c r="K233" s="7">
        <v>0</v>
      </c>
      <c r="L233" s="8">
        <v>6</v>
      </c>
      <c r="M233" s="8">
        <v>19.5</v>
      </c>
      <c r="N233" s="8">
        <v>4.2</v>
      </c>
      <c r="O233" s="8">
        <v>0.27</v>
      </c>
    </row>
    <row r="234" spans="1:15" s="1" customFormat="1" ht="30.75">
      <c r="A234" s="7">
        <v>14</v>
      </c>
      <c r="B234" s="7" t="s">
        <v>89</v>
      </c>
      <c r="C234" s="7">
        <v>10</v>
      </c>
      <c r="D234" s="7">
        <v>0.08</v>
      </c>
      <c r="E234" s="7">
        <v>7.25</v>
      </c>
      <c r="F234" s="7">
        <v>0.13</v>
      </c>
      <c r="G234" s="7">
        <v>66</v>
      </c>
      <c r="H234" s="7">
        <v>0</v>
      </c>
      <c r="I234" s="7">
        <v>0</v>
      </c>
      <c r="J234" s="7">
        <v>40</v>
      </c>
      <c r="K234" s="7">
        <v>0</v>
      </c>
      <c r="L234" s="8">
        <v>2.4</v>
      </c>
      <c r="M234" s="8">
        <v>3</v>
      </c>
      <c r="N234" s="8">
        <v>0</v>
      </c>
      <c r="O234" s="8">
        <v>0.02</v>
      </c>
    </row>
    <row r="235" spans="1:15" s="1" customFormat="1" ht="0.75" customHeight="1">
      <c r="A235" s="7"/>
      <c r="B235" s="7"/>
      <c r="C235" s="7"/>
      <c r="D235" s="13"/>
      <c r="E235" s="13"/>
      <c r="F235" s="13"/>
      <c r="G235" s="13"/>
      <c r="H235" s="13"/>
      <c r="I235" s="13"/>
      <c r="J235" s="13"/>
      <c r="K235" s="7"/>
      <c r="L235" s="14"/>
      <c r="M235" s="14"/>
      <c r="N235" s="14"/>
      <c r="O235" s="14"/>
    </row>
    <row r="236" spans="1:15" s="1" customFormat="1" ht="30.75" hidden="1">
      <c r="A236" s="7"/>
      <c r="B236" s="7"/>
      <c r="C236" s="30"/>
      <c r="D236" s="7"/>
      <c r="E236" s="7"/>
      <c r="F236" s="7"/>
      <c r="G236" s="7"/>
      <c r="H236" s="7"/>
      <c r="I236" s="7"/>
      <c r="J236" s="7"/>
      <c r="K236" s="7"/>
      <c r="L236" s="8"/>
      <c r="M236" s="8"/>
      <c r="N236" s="8"/>
      <c r="O236" s="8"/>
    </row>
    <row r="237" spans="1:15" s="1" customFormat="1" ht="30.75">
      <c r="A237" s="8">
        <v>382</v>
      </c>
      <c r="B237" s="8" t="s">
        <v>95</v>
      </c>
      <c r="C237" s="25">
        <v>150</v>
      </c>
      <c r="D237" s="10">
        <v>3.06</v>
      </c>
      <c r="E237" s="10">
        <v>2.65</v>
      </c>
      <c r="F237" s="10">
        <v>13.18</v>
      </c>
      <c r="G237" s="11">
        <v>88.95</v>
      </c>
      <c r="H237" s="10">
        <v>0</v>
      </c>
      <c r="I237" s="10">
        <v>1.19</v>
      </c>
      <c r="J237" s="10">
        <v>0</v>
      </c>
      <c r="K237" s="26">
        <v>0</v>
      </c>
      <c r="L237" s="10">
        <v>114.17</v>
      </c>
      <c r="M237" s="10">
        <v>0</v>
      </c>
      <c r="N237" s="10">
        <v>16</v>
      </c>
      <c r="O237" s="10">
        <v>0.36</v>
      </c>
    </row>
    <row r="238" spans="1:15" s="1" customFormat="1" ht="30.75">
      <c r="A238" s="8"/>
      <c r="B238" s="27" t="s">
        <v>22</v>
      </c>
      <c r="C238" s="53">
        <v>350</v>
      </c>
      <c r="D238" s="24">
        <f t="shared" ref="D238:O238" si="40">SUM(D232:D237)</f>
        <v>7.3100000000000005</v>
      </c>
      <c r="E238" s="24">
        <f t="shared" si="40"/>
        <v>14.35</v>
      </c>
      <c r="F238" s="24">
        <f t="shared" si="40"/>
        <v>49.940000000000005</v>
      </c>
      <c r="G238" s="24">
        <f t="shared" si="40"/>
        <v>352.03</v>
      </c>
      <c r="H238" s="24">
        <f t="shared" si="40"/>
        <v>0.03</v>
      </c>
      <c r="I238" s="24">
        <f t="shared" si="40"/>
        <v>1.19</v>
      </c>
      <c r="J238" s="24">
        <f t="shared" si="40"/>
        <v>40</v>
      </c>
      <c r="K238" s="24">
        <f t="shared" si="40"/>
        <v>0</v>
      </c>
      <c r="L238" s="24">
        <f t="shared" si="40"/>
        <v>122.57000000000001</v>
      </c>
      <c r="M238" s="24">
        <f t="shared" si="40"/>
        <v>22.5</v>
      </c>
      <c r="N238" s="24">
        <f t="shared" si="40"/>
        <v>20.2</v>
      </c>
      <c r="O238" s="24">
        <f t="shared" si="40"/>
        <v>0.65</v>
      </c>
    </row>
    <row r="239" spans="1:15" s="1" customFormat="1" ht="30">
      <c r="A239" s="72" t="s">
        <v>49</v>
      </c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</row>
    <row r="240" spans="1:15" s="1" customFormat="1" ht="30.75">
      <c r="A240" s="7"/>
      <c r="B240" s="7" t="s">
        <v>64</v>
      </c>
      <c r="C240" s="7">
        <v>150</v>
      </c>
      <c r="D240" s="7">
        <v>0.75</v>
      </c>
      <c r="E240" s="7">
        <v>0</v>
      </c>
      <c r="F240" s="7">
        <v>15.15</v>
      </c>
      <c r="G240" s="7">
        <v>63.6</v>
      </c>
      <c r="H240" s="7">
        <v>0</v>
      </c>
      <c r="I240" s="7">
        <v>4</v>
      </c>
      <c r="J240" s="7">
        <v>0</v>
      </c>
      <c r="K240" s="7">
        <v>0</v>
      </c>
      <c r="L240" s="8">
        <v>14</v>
      </c>
      <c r="M240" s="8">
        <v>10</v>
      </c>
      <c r="N240" s="8">
        <v>0</v>
      </c>
      <c r="O240" s="8">
        <v>2.8</v>
      </c>
    </row>
    <row r="241" spans="1:15" s="1" customFormat="1" ht="30.75">
      <c r="A241" s="29"/>
      <c r="B241" s="27" t="s">
        <v>22</v>
      </c>
      <c r="C241" s="53">
        <v>150</v>
      </c>
      <c r="D241" s="24">
        <f t="shared" ref="D241:O241" si="41">SUM(D240)</f>
        <v>0.75</v>
      </c>
      <c r="E241" s="24">
        <f t="shared" si="41"/>
        <v>0</v>
      </c>
      <c r="F241" s="24">
        <f t="shared" si="41"/>
        <v>15.15</v>
      </c>
      <c r="G241" s="24">
        <f t="shared" si="41"/>
        <v>63.6</v>
      </c>
      <c r="H241" s="24">
        <f t="shared" si="41"/>
        <v>0</v>
      </c>
      <c r="I241" s="24">
        <f t="shared" si="41"/>
        <v>4</v>
      </c>
      <c r="J241" s="24">
        <f t="shared" si="41"/>
        <v>0</v>
      </c>
      <c r="K241" s="24">
        <f t="shared" si="41"/>
        <v>0</v>
      </c>
      <c r="L241" s="24">
        <f t="shared" si="41"/>
        <v>14</v>
      </c>
      <c r="M241" s="24">
        <f t="shared" si="41"/>
        <v>10</v>
      </c>
      <c r="N241" s="24">
        <f t="shared" si="41"/>
        <v>0</v>
      </c>
      <c r="O241" s="24">
        <f t="shared" si="41"/>
        <v>2.8</v>
      </c>
    </row>
    <row r="242" spans="1:15" s="1" customFormat="1" ht="30">
      <c r="A242" s="72" t="s">
        <v>50</v>
      </c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</row>
    <row r="243" spans="1:15" s="1" customFormat="1" ht="30.75">
      <c r="A243" s="8">
        <v>75</v>
      </c>
      <c r="B243" s="9" t="s">
        <v>123</v>
      </c>
      <c r="C243" s="8">
        <v>40</v>
      </c>
      <c r="D243" s="10">
        <v>0.83</v>
      </c>
      <c r="E243" s="10">
        <v>1.3</v>
      </c>
      <c r="F243" s="10">
        <v>3.78</v>
      </c>
      <c r="G243" s="10">
        <v>30.05</v>
      </c>
      <c r="H243" s="8">
        <v>0</v>
      </c>
      <c r="I243" s="8">
        <v>6.86</v>
      </c>
      <c r="J243" s="8">
        <v>0</v>
      </c>
      <c r="K243" s="8">
        <v>0</v>
      </c>
      <c r="L243" s="8">
        <v>22.18</v>
      </c>
      <c r="M243" s="8">
        <v>0</v>
      </c>
      <c r="N243" s="8">
        <v>8.26</v>
      </c>
      <c r="O243" s="8">
        <v>0</v>
      </c>
    </row>
    <row r="244" spans="1:15" s="1" customFormat="1" ht="61.5">
      <c r="A244" s="8">
        <v>102</v>
      </c>
      <c r="B244" s="9" t="s">
        <v>60</v>
      </c>
      <c r="C244" s="8">
        <v>150</v>
      </c>
      <c r="D244" s="8">
        <v>5.9</v>
      </c>
      <c r="E244" s="8">
        <v>5.33</v>
      </c>
      <c r="F244" s="8">
        <v>10.08</v>
      </c>
      <c r="G244" s="8">
        <v>101.6</v>
      </c>
      <c r="H244" s="8">
        <v>0</v>
      </c>
      <c r="I244" s="8">
        <v>6.7</v>
      </c>
      <c r="J244" s="8">
        <v>0</v>
      </c>
      <c r="K244" s="8">
        <v>0</v>
      </c>
      <c r="L244" s="8">
        <v>27.5</v>
      </c>
      <c r="M244" s="8">
        <v>0</v>
      </c>
      <c r="N244" s="8">
        <v>21.28</v>
      </c>
      <c r="O244" s="8">
        <v>2.73</v>
      </c>
    </row>
    <row r="245" spans="1:15" s="1" customFormat="1" ht="93.75" customHeight="1">
      <c r="A245" s="8">
        <v>322</v>
      </c>
      <c r="B245" s="9" t="s">
        <v>103</v>
      </c>
      <c r="C245" s="8">
        <v>60</v>
      </c>
      <c r="D245" s="14">
        <v>12.07</v>
      </c>
      <c r="E245" s="14">
        <v>12.63</v>
      </c>
      <c r="F245" s="14">
        <v>12.6</v>
      </c>
      <c r="G245" s="14">
        <v>212</v>
      </c>
      <c r="H245" s="14">
        <v>5.2999999999999999E-2</v>
      </c>
      <c r="I245" s="14">
        <v>7.4999999999999997E-2</v>
      </c>
      <c r="J245" s="14">
        <v>0.4</v>
      </c>
      <c r="K245" s="14">
        <v>0</v>
      </c>
      <c r="L245" s="14">
        <v>11.4</v>
      </c>
      <c r="M245" s="14">
        <v>13.73</v>
      </c>
      <c r="N245" s="14">
        <v>82.95</v>
      </c>
      <c r="O245" s="14">
        <v>1.0880000000000001</v>
      </c>
    </row>
    <row r="246" spans="1:15" s="1" customFormat="1" ht="61.5">
      <c r="A246" s="8">
        <v>302</v>
      </c>
      <c r="B246" s="9" t="s">
        <v>108</v>
      </c>
      <c r="C246" s="8">
        <v>120</v>
      </c>
      <c r="D246" s="8">
        <v>2.44</v>
      </c>
      <c r="E246" s="8">
        <v>3.62</v>
      </c>
      <c r="F246" s="8">
        <v>24.45</v>
      </c>
      <c r="G246" s="8">
        <v>140.072</v>
      </c>
      <c r="H246" s="8">
        <v>0.02</v>
      </c>
      <c r="I246" s="8">
        <v>0</v>
      </c>
      <c r="J246" s="8">
        <v>18</v>
      </c>
      <c r="K246" s="8">
        <v>0</v>
      </c>
      <c r="L246" s="8">
        <v>1.744</v>
      </c>
      <c r="M246" s="8">
        <v>41</v>
      </c>
      <c r="N246" s="8">
        <v>12.67</v>
      </c>
      <c r="O246" s="8">
        <v>0.35</v>
      </c>
    </row>
    <row r="247" spans="1:15" s="1" customFormat="1" ht="39" customHeight="1">
      <c r="A247" s="8">
        <v>228</v>
      </c>
      <c r="B247" s="8" t="s">
        <v>57</v>
      </c>
      <c r="C247" s="8">
        <v>30</v>
      </c>
      <c r="D247" s="14">
        <v>0.48</v>
      </c>
      <c r="E247" s="14">
        <v>1.37</v>
      </c>
      <c r="F247" s="14">
        <v>2.16</v>
      </c>
      <c r="G247" s="14">
        <v>21.7</v>
      </c>
      <c r="H247" s="14">
        <v>0.01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0.27</v>
      </c>
    </row>
    <row r="248" spans="1:15" s="1" customFormat="1" ht="30.75">
      <c r="A248" s="7"/>
      <c r="B248" s="7" t="s">
        <v>87</v>
      </c>
      <c r="C248" s="30" t="s">
        <v>77</v>
      </c>
      <c r="D248" s="7">
        <v>0.67</v>
      </c>
      <c r="E248" s="7">
        <v>0.44</v>
      </c>
      <c r="F248" s="7">
        <v>8.3800000000000008</v>
      </c>
      <c r="G248" s="7">
        <v>42.8</v>
      </c>
      <c r="H248" s="7">
        <v>0.02</v>
      </c>
      <c r="I248" s="7">
        <v>0</v>
      </c>
      <c r="J248" s="7">
        <v>0</v>
      </c>
      <c r="K248" s="7">
        <v>0</v>
      </c>
      <c r="L248" s="8">
        <v>4</v>
      </c>
      <c r="M248" s="8">
        <v>13</v>
      </c>
      <c r="N248" s="8">
        <v>2.8</v>
      </c>
      <c r="O248" s="8">
        <v>0.18</v>
      </c>
    </row>
    <row r="249" spans="1:15" s="1" customFormat="1" ht="106.5" customHeight="1">
      <c r="A249" s="8">
        <v>354</v>
      </c>
      <c r="B249" s="9" t="s">
        <v>52</v>
      </c>
      <c r="C249" s="25" t="s">
        <v>74</v>
      </c>
      <c r="D249" s="10">
        <v>8.3000000000000004E-2</v>
      </c>
      <c r="E249" s="10">
        <v>0.09</v>
      </c>
      <c r="F249" s="10">
        <v>18.829999999999998</v>
      </c>
      <c r="G249" s="10">
        <v>89.4</v>
      </c>
      <c r="H249" s="23">
        <v>0</v>
      </c>
      <c r="I249" s="8">
        <v>1.37</v>
      </c>
      <c r="J249" s="8">
        <v>0</v>
      </c>
      <c r="K249" s="8">
        <v>0</v>
      </c>
      <c r="L249" s="8">
        <v>8.6</v>
      </c>
      <c r="M249" s="8">
        <v>0</v>
      </c>
      <c r="N249" s="8">
        <v>2.73</v>
      </c>
      <c r="O249" s="8">
        <v>0.43</v>
      </c>
    </row>
    <row r="250" spans="1:15" s="1" customFormat="1" ht="30.75">
      <c r="A250" s="29"/>
      <c r="B250" s="27" t="s">
        <v>22</v>
      </c>
      <c r="C250" s="53">
        <v>655</v>
      </c>
      <c r="D250" s="24">
        <f t="shared" ref="D250:O250" si="42">SUM(D243:D249)</f>
        <v>22.473000000000003</v>
      </c>
      <c r="E250" s="24">
        <f t="shared" si="42"/>
        <v>24.780000000000005</v>
      </c>
      <c r="F250" s="24">
        <f t="shared" si="42"/>
        <v>80.28</v>
      </c>
      <c r="G250" s="24">
        <f t="shared" si="42"/>
        <v>637.62199999999996</v>
      </c>
      <c r="H250" s="24">
        <f t="shared" si="42"/>
        <v>0.10299999999999999</v>
      </c>
      <c r="I250" s="24">
        <f t="shared" si="42"/>
        <v>15.004999999999999</v>
      </c>
      <c r="J250" s="24">
        <f t="shared" si="42"/>
        <v>18.399999999999999</v>
      </c>
      <c r="K250" s="24">
        <f t="shared" si="42"/>
        <v>0</v>
      </c>
      <c r="L250" s="24">
        <f t="shared" si="42"/>
        <v>75.423999999999992</v>
      </c>
      <c r="M250" s="24">
        <f t="shared" si="42"/>
        <v>67.73</v>
      </c>
      <c r="N250" s="24">
        <f t="shared" si="42"/>
        <v>130.69</v>
      </c>
      <c r="O250" s="24">
        <f t="shared" si="42"/>
        <v>5.048</v>
      </c>
    </row>
    <row r="251" spans="1:15" s="1" customFormat="1" ht="30">
      <c r="A251" s="68" t="s">
        <v>53</v>
      </c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70"/>
    </row>
    <row r="252" spans="1:15" s="1" customFormat="1" ht="61.5">
      <c r="A252" s="29"/>
      <c r="B252" s="9" t="s">
        <v>122</v>
      </c>
      <c r="C252" s="43">
        <v>60</v>
      </c>
      <c r="D252" s="43">
        <v>4.17</v>
      </c>
      <c r="E252" s="43">
        <v>0.76</v>
      </c>
      <c r="F252" s="43">
        <v>35.28</v>
      </c>
      <c r="G252" s="43">
        <v>167.4</v>
      </c>
      <c r="H252" s="43">
        <v>0</v>
      </c>
      <c r="I252" s="43">
        <v>0</v>
      </c>
      <c r="J252" s="43">
        <v>0</v>
      </c>
      <c r="K252" s="43">
        <v>0</v>
      </c>
      <c r="L252" s="43">
        <v>0</v>
      </c>
      <c r="M252" s="43">
        <v>0</v>
      </c>
      <c r="N252" s="43">
        <v>0</v>
      </c>
      <c r="O252" s="43">
        <v>0</v>
      </c>
    </row>
    <row r="253" spans="1:15" s="1" customFormat="1" ht="30.75">
      <c r="A253" s="8">
        <v>376</v>
      </c>
      <c r="B253" s="8" t="s">
        <v>90</v>
      </c>
      <c r="C253" s="8" t="s">
        <v>48</v>
      </c>
      <c r="D253" s="8">
        <v>0.15</v>
      </c>
      <c r="E253" s="8">
        <v>0</v>
      </c>
      <c r="F253" s="8">
        <v>10.5</v>
      </c>
      <c r="G253" s="8">
        <v>21</v>
      </c>
      <c r="H253" s="8">
        <v>0</v>
      </c>
      <c r="I253" s="8">
        <v>0</v>
      </c>
      <c r="J253" s="8">
        <v>0</v>
      </c>
      <c r="K253" s="8"/>
      <c r="L253" s="8">
        <v>4.5</v>
      </c>
      <c r="M253" s="8">
        <v>0</v>
      </c>
      <c r="N253" s="8">
        <v>0</v>
      </c>
      <c r="O253" s="8">
        <v>0.3</v>
      </c>
    </row>
    <row r="254" spans="1:15" s="1" customFormat="1" ht="30.75">
      <c r="A254" s="8"/>
      <c r="B254" s="27" t="s">
        <v>22</v>
      </c>
      <c r="C254" s="53">
        <v>218</v>
      </c>
      <c r="D254" s="24">
        <f t="shared" ref="D254:O254" si="43">SUM(D252:D253)</f>
        <v>4.32</v>
      </c>
      <c r="E254" s="24">
        <f t="shared" si="43"/>
        <v>0.76</v>
      </c>
      <c r="F254" s="24">
        <f t="shared" si="43"/>
        <v>45.78</v>
      </c>
      <c r="G254" s="24">
        <f t="shared" si="43"/>
        <v>188.4</v>
      </c>
      <c r="H254" s="24">
        <f t="shared" si="43"/>
        <v>0</v>
      </c>
      <c r="I254" s="24">
        <f t="shared" si="43"/>
        <v>0</v>
      </c>
      <c r="J254" s="24">
        <f t="shared" si="43"/>
        <v>0</v>
      </c>
      <c r="K254" s="24">
        <f t="shared" si="43"/>
        <v>0</v>
      </c>
      <c r="L254" s="24">
        <f t="shared" si="43"/>
        <v>4.5</v>
      </c>
      <c r="M254" s="24">
        <f t="shared" si="43"/>
        <v>0</v>
      </c>
      <c r="N254" s="24">
        <f t="shared" si="43"/>
        <v>0</v>
      </c>
      <c r="O254" s="24">
        <f t="shared" si="43"/>
        <v>0.3</v>
      </c>
    </row>
    <row r="255" spans="1:15" s="1" customFormat="1" ht="30.75">
      <c r="A255" s="29"/>
      <c r="B255" s="27" t="s">
        <v>24</v>
      </c>
      <c r="C255" s="24">
        <f>C254+C250+C241+C238</f>
        <v>1373</v>
      </c>
      <c r="D255" s="24">
        <f t="shared" ref="D255:O255" si="44">D254+D250+D241+D238</f>
        <v>34.853000000000002</v>
      </c>
      <c r="E255" s="24">
        <f t="shared" si="44"/>
        <v>39.890000000000008</v>
      </c>
      <c r="F255" s="24">
        <f t="shared" si="44"/>
        <v>191.15</v>
      </c>
      <c r="G255" s="24">
        <f t="shared" si="44"/>
        <v>1241.652</v>
      </c>
      <c r="H255" s="24">
        <f t="shared" si="44"/>
        <v>0.13300000000000001</v>
      </c>
      <c r="I255" s="24">
        <f t="shared" si="44"/>
        <v>20.195</v>
      </c>
      <c r="J255" s="24">
        <f t="shared" si="44"/>
        <v>58.4</v>
      </c>
      <c r="K255" s="24">
        <f t="shared" si="44"/>
        <v>0</v>
      </c>
      <c r="L255" s="24">
        <f t="shared" si="44"/>
        <v>216.494</v>
      </c>
      <c r="M255" s="24">
        <f t="shared" si="44"/>
        <v>100.23</v>
      </c>
      <c r="N255" s="24">
        <f t="shared" si="44"/>
        <v>150.88999999999999</v>
      </c>
      <c r="O255" s="24">
        <f t="shared" si="44"/>
        <v>8.798</v>
      </c>
    </row>
    <row r="256" spans="1:15" s="1" customFormat="1" ht="30">
      <c r="A256" s="71" t="s">
        <v>34</v>
      </c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</row>
    <row r="257" spans="1:15" s="1" customFormat="1" ht="30">
      <c r="A257" s="74" t="s">
        <v>35</v>
      </c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</row>
    <row r="258" spans="1:15" s="1" customFormat="1" ht="30.75">
      <c r="A258" s="12">
        <v>1</v>
      </c>
      <c r="B258" s="7">
        <v>2</v>
      </c>
      <c r="C258" s="7">
        <v>3</v>
      </c>
      <c r="D258" s="12">
        <v>4</v>
      </c>
      <c r="E258" s="12">
        <v>5</v>
      </c>
      <c r="F258" s="12">
        <v>6</v>
      </c>
      <c r="G258" s="12">
        <v>7</v>
      </c>
      <c r="H258" s="12">
        <v>8</v>
      </c>
      <c r="I258" s="12">
        <v>9</v>
      </c>
      <c r="J258" s="12">
        <v>10</v>
      </c>
      <c r="K258" s="12">
        <v>11</v>
      </c>
      <c r="L258" s="12">
        <v>12</v>
      </c>
      <c r="M258" s="12">
        <v>13</v>
      </c>
      <c r="N258" s="12">
        <v>14</v>
      </c>
      <c r="O258" s="12">
        <v>15</v>
      </c>
    </row>
    <row r="259" spans="1:15" s="1" customFormat="1" ht="75.75" customHeight="1">
      <c r="A259" s="8">
        <v>181</v>
      </c>
      <c r="B259" s="9" t="s">
        <v>55</v>
      </c>
      <c r="C259" s="8">
        <v>150</v>
      </c>
      <c r="D259" s="8">
        <v>4.58</v>
      </c>
      <c r="E259" s="8">
        <v>8.0399999999999991</v>
      </c>
      <c r="F259" s="8">
        <v>24.28</v>
      </c>
      <c r="G259" s="8">
        <v>188.25</v>
      </c>
      <c r="H259" s="8">
        <v>0</v>
      </c>
      <c r="I259" s="8">
        <v>0.88</v>
      </c>
      <c r="J259" s="8">
        <v>0</v>
      </c>
      <c r="K259" s="8">
        <v>0</v>
      </c>
      <c r="L259" s="8">
        <v>100.33</v>
      </c>
      <c r="M259" s="8">
        <v>15.23</v>
      </c>
      <c r="N259" s="8">
        <v>0</v>
      </c>
      <c r="O259" s="8">
        <v>0.35</v>
      </c>
    </row>
    <row r="260" spans="1:15" s="1" customFormat="1" ht="44.25" customHeight="1">
      <c r="A260" s="7">
        <v>14</v>
      </c>
      <c r="B260" s="7" t="s">
        <v>89</v>
      </c>
      <c r="C260" s="7">
        <v>10</v>
      </c>
      <c r="D260" s="7">
        <v>0.08</v>
      </c>
      <c r="E260" s="7">
        <v>7.25</v>
      </c>
      <c r="F260" s="7">
        <v>0.13</v>
      </c>
      <c r="G260" s="7">
        <v>66</v>
      </c>
      <c r="H260" s="7">
        <v>0</v>
      </c>
      <c r="I260" s="7">
        <v>0</v>
      </c>
      <c r="J260" s="7">
        <v>40</v>
      </c>
      <c r="K260" s="7">
        <v>0</v>
      </c>
      <c r="L260" s="8">
        <v>2.4</v>
      </c>
      <c r="M260" s="8">
        <v>3</v>
      </c>
      <c r="N260" s="8">
        <v>0</v>
      </c>
      <c r="O260" s="8">
        <v>0.02</v>
      </c>
    </row>
    <row r="261" spans="1:15" s="1" customFormat="1" ht="73.5" customHeight="1">
      <c r="A261" s="7"/>
      <c r="B261" s="7" t="s">
        <v>124</v>
      </c>
      <c r="C261" s="30" t="s">
        <v>71</v>
      </c>
      <c r="D261" s="7">
        <v>2.4700000000000002</v>
      </c>
      <c r="E261" s="7">
        <v>0.87</v>
      </c>
      <c r="F261" s="7">
        <v>16.75</v>
      </c>
      <c r="G261" s="7">
        <v>85.77</v>
      </c>
      <c r="H261" s="7">
        <v>0.04</v>
      </c>
      <c r="I261" s="7">
        <v>0</v>
      </c>
      <c r="J261" s="7">
        <v>0</v>
      </c>
      <c r="K261" s="7">
        <v>0</v>
      </c>
      <c r="L261" s="8">
        <v>8</v>
      </c>
      <c r="M261" s="8">
        <v>26</v>
      </c>
      <c r="N261" s="8">
        <v>5.6</v>
      </c>
      <c r="O261" s="8">
        <v>0.36</v>
      </c>
    </row>
    <row r="262" spans="1:15" s="1" customFormat="1" ht="30.75" hidden="1">
      <c r="A262" s="7"/>
      <c r="B262" s="7"/>
      <c r="C262" s="7"/>
      <c r="D262" s="13"/>
      <c r="E262" s="13"/>
      <c r="F262" s="13"/>
      <c r="G262" s="13"/>
      <c r="H262" s="13"/>
      <c r="I262" s="13"/>
      <c r="J262" s="13"/>
      <c r="K262" s="7"/>
      <c r="L262" s="14"/>
      <c r="M262" s="14"/>
      <c r="N262" s="14"/>
      <c r="O262" s="14"/>
    </row>
    <row r="263" spans="1:15" s="1" customFormat="1" ht="48.75" customHeight="1">
      <c r="A263" s="8">
        <v>394</v>
      </c>
      <c r="B263" s="8" t="s">
        <v>100</v>
      </c>
      <c r="C263" s="8" t="s">
        <v>48</v>
      </c>
      <c r="D263" s="8">
        <v>0.1</v>
      </c>
      <c r="E263" s="8">
        <v>1.4999999999999999E-2</v>
      </c>
      <c r="F263" s="8">
        <v>46.5</v>
      </c>
      <c r="G263" s="8">
        <v>21</v>
      </c>
      <c r="H263" s="8">
        <v>0</v>
      </c>
      <c r="I263" s="8">
        <v>0</v>
      </c>
      <c r="J263" s="8">
        <v>0</v>
      </c>
      <c r="K263" s="8"/>
      <c r="L263" s="8">
        <v>4.5</v>
      </c>
      <c r="M263" s="8">
        <v>0</v>
      </c>
      <c r="N263" s="8">
        <v>0</v>
      </c>
      <c r="O263" s="8">
        <v>0.3</v>
      </c>
    </row>
    <row r="264" spans="1:15" s="1" customFormat="1" ht="46.5" customHeight="1">
      <c r="A264" s="29"/>
      <c r="B264" s="27" t="s">
        <v>22</v>
      </c>
      <c r="C264" s="53">
        <v>358</v>
      </c>
      <c r="D264" s="24">
        <f t="shared" ref="D264:O264" si="45">SUM(D259:D263)</f>
        <v>7.23</v>
      </c>
      <c r="E264" s="24">
        <f t="shared" si="45"/>
        <v>16.175000000000001</v>
      </c>
      <c r="F264" s="24">
        <f t="shared" si="45"/>
        <v>87.66</v>
      </c>
      <c r="G264" s="24">
        <f t="shared" si="45"/>
        <v>361.02</v>
      </c>
      <c r="H264" s="24">
        <f t="shared" si="45"/>
        <v>0.04</v>
      </c>
      <c r="I264" s="24">
        <f t="shared" si="45"/>
        <v>0.88</v>
      </c>
      <c r="J264" s="24">
        <f t="shared" si="45"/>
        <v>40</v>
      </c>
      <c r="K264" s="24">
        <f t="shared" si="45"/>
        <v>0</v>
      </c>
      <c r="L264" s="24">
        <f t="shared" si="45"/>
        <v>115.23</v>
      </c>
      <c r="M264" s="24">
        <f t="shared" si="45"/>
        <v>44.230000000000004</v>
      </c>
      <c r="N264" s="24">
        <f t="shared" si="45"/>
        <v>5.6</v>
      </c>
      <c r="O264" s="24">
        <f t="shared" si="45"/>
        <v>1.03</v>
      </c>
    </row>
    <row r="265" spans="1:15" s="1" customFormat="1" ht="30">
      <c r="A265" s="72" t="s">
        <v>49</v>
      </c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</row>
    <row r="266" spans="1:15" s="1" customFormat="1" ht="91.5" customHeight="1">
      <c r="A266" s="7"/>
      <c r="B266" s="7" t="s">
        <v>44</v>
      </c>
      <c r="C266" s="30" t="s">
        <v>117</v>
      </c>
      <c r="D266" s="7">
        <v>0.8</v>
      </c>
      <c r="E266" s="7">
        <v>0.8</v>
      </c>
      <c r="F266" s="7">
        <v>19.600000000000001</v>
      </c>
      <c r="G266" s="15">
        <v>94</v>
      </c>
      <c r="H266" s="15">
        <v>0</v>
      </c>
      <c r="I266" s="15">
        <v>20</v>
      </c>
      <c r="J266" s="15">
        <v>0</v>
      </c>
      <c r="K266" s="15">
        <v>0</v>
      </c>
      <c r="L266" s="8">
        <v>32</v>
      </c>
      <c r="M266" s="8">
        <v>22</v>
      </c>
      <c r="N266" s="8">
        <v>0.1</v>
      </c>
      <c r="O266" s="8">
        <v>44</v>
      </c>
    </row>
    <row r="267" spans="1:15" s="1" customFormat="1" ht="30.75">
      <c r="A267" s="29"/>
      <c r="B267" s="27" t="s">
        <v>22</v>
      </c>
      <c r="C267" s="53">
        <v>100</v>
      </c>
      <c r="D267" s="24">
        <f t="shared" ref="D267:O267" si="46">SUM(D266)</f>
        <v>0.8</v>
      </c>
      <c r="E267" s="24">
        <f t="shared" si="46"/>
        <v>0.8</v>
      </c>
      <c r="F267" s="24">
        <f t="shared" si="46"/>
        <v>19.600000000000001</v>
      </c>
      <c r="G267" s="24">
        <f t="shared" si="46"/>
        <v>94</v>
      </c>
      <c r="H267" s="24">
        <f t="shared" si="46"/>
        <v>0</v>
      </c>
      <c r="I267" s="24">
        <f t="shared" si="46"/>
        <v>20</v>
      </c>
      <c r="J267" s="24">
        <f t="shared" si="46"/>
        <v>0</v>
      </c>
      <c r="K267" s="24">
        <f t="shared" si="46"/>
        <v>0</v>
      </c>
      <c r="L267" s="24">
        <f t="shared" si="46"/>
        <v>32</v>
      </c>
      <c r="M267" s="24">
        <f t="shared" si="46"/>
        <v>22</v>
      </c>
      <c r="N267" s="24">
        <f t="shared" si="46"/>
        <v>0.1</v>
      </c>
      <c r="O267" s="24">
        <f t="shared" si="46"/>
        <v>44</v>
      </c>
    </row>
    <row r="268" spans="1:15" s="1" customFormat="1" ht="30">
      <c r="A268" s="72" t="s">
        <v>50</v>
      </c>
      <c r="B268" s="72"/>
      <c r="C268" s="72"/>
      <c r="D268" s="73"/>
      <c r="E268" s="73"/>
      <c r="F268" s="73"/>
      <c r="G268" s="73"/>
      <c r="H268" s="73"/>
      <c r="I268" s="73"/>
      <c r="J268" s="73"/>
      <c r="K268" s="72"/>
      <c r="L268" s="73"/>
      <c r="M268" s="73"/>
      <c r="N268" s="73"/>
      <c r="O268" s="73"/>
    </row>
    <row r="269" spans="1:15" s="1" customFormat="1" ht="48.75" customHeight="1">
      <c r="A269" s="8">
        <v>21</v>
      </c>
      <c r="B269" s="8" t="s">
        <v>97</v>
      </c>
      <c r="C269" s="25">
        <v>40</v>
      </c>
      <c r="D269" s="10">
        <v>0.7</v>
      </c>
      <c r="E269" s="10">
        <v>3.22</v>
      </c>
      <c r="F269" s="10">
        <v>4.03</v>
      </c>
      <c r="G269" s="10">
        <v>48.88</v>
      </c>
      <c r="H269" s="10">
        <v>0.02</v>
      </c>
      <c r="I269" s="10">
        <v>4.25</v>
      </c>
      <c r="J269" s="10">
        <v>0</v>
      </c>
      <c r="K269" s="8">
        <v>0</v>
      </c>
      <c r="L269" s="10">
        <v>13.4</v>
      </c>
      <c r="M269" s="10">
        <v>0</v>
      </c>
      <c r="N269" s="10">
        <v>0</v>
      </c>
      <c r="O269" s="10">
        <v>0.52</v>
      </c>
    </row>
    <row r="270" spans="1:15" s="1" customFormat="1" ht="66.75" customHeight="1">
      <c r="A270" s="8">
        <v>84</v>
      </c>
      <c r="B270" s="9" t="s">
        <v>51</v>
      </c>
      <c r="C270" s="8">
        <v>150</v>
      </c>
      <c r="D270" s="8">
        <v>4.8899999999999997</v>
      </c>
      <c r="E270" s="8">
        <v>6.14</v>
      </c>
      <c r="F270" s="8">
        <v>8.8800000000000008</v>
      </c>
      <c r="G270" s="8">
        <v>117.02</v>
      </c>
      <c r="H270" s="8">
        <v>0</v>
      </c>
      <c r="I270" s="8">
        <v>7.25</v>
      </c>
      <c r="J270" s="8">
        <v>0</v>
      </c>
      <c r="K270" s="8">
        <v>0</v>
      </c>
      <c r="L270" s="8">
        <v>39.549999999999997</v>
      </c>
      <c r="M270" s="8">
        <v>0</v>
      </c>
      <c r="N270" s="8">
        <v>21.21</v>
      </c>
      <c r="O270" s="8">
        <v>1.3</v>
      </c>
    </row>
    <row r="271" spans="1:15" s="1" customFormat="1" ht="50.25" customHeight="1">
      <c r="A271" s="8">
        <v>234</v>
      </c>
      <c r="B271" s="8" t="s">
        <v>47</v>
      </c>
      <c r="C271" s="8">
        <v>60</v>
      </c>
      <c r="D271" s="8">
        <v>11.77</v>
      </c>
      <c r="E271" s="8">
        <v>9.18</v>
      </c>
      <c r="F271" s="8">
        <v>14.85</v>
      </c>
      <c r="G271" s="8">
        <v>192</v>
      </c>
      <c r="H271" s="8">
        <v>6.4000000000000001E-2</v>
      </c>
      <c r="I271" s="8">
        <v>0.7</v>
      </c>
      <c r="J271" s="8">
        <v>0</v>
      </c>
      <c r="K271" s="8">
        <v>0</v>
      </c>
      <c r="L271" s="8">
        <v>38.85</v>
      </c>
      <c r="M271" s="8">
        <v>121.8</v>
      </c>
      <c r="N271" s="8">
        <v>13.85</v>
      </c>
      <c r="O271" s="8">
        <v>0.36</v>
      </c>
    </row>
    <row r="272" spans="1:15" s="1" customFormat="1" ht="102.75" customHeight="1">
      <c r="A272" s="8" t="s">
        <v>111</v>
      </c>
      <c r="B272" s="9" t="s">
        <v>109</v>
      </c>
      <c r="C272" s="8" t="s">
        <v>112</v>
      </c>
      <c r="D272" s="8">
        <v>3.08</v>
      </c>
      <c r="E272" s="8">
        <v>11.44</v>
      </c>
      <c r="F272" s="8">
        <v>20.28</v>
      </c>
      <c r="G272" s="8">
        <v>194.5</v>
      </c>
      <c r="H272" s="8">
        <v>0.16200000000000001</v>
      </c>
      <c r="I272" s="8">
        <v>15.97</v>
      </c>
      <c r="J272" s="8">
        <v>0</v>
      </c>
      <c r="K272" s="8">
        <v>0</v>
      </c>
      <c r="L272" s="8">
        <v>26.04</v>
      </c>
      <c r="M272" s="8">
        <v>0</v>
      </c>
      <c r="N272" s="8">
        <v>0</v>
      </c>
      <c r="O272" s="8">
        <v>1.23</v>
      </c>
    </row>
    <row r="273" spans="1:15" s="1" customFormat="1" ht="30.75" hidden="1">
      <c r="A273" s="8"/>
      <c r="B273" s="8"/>
      <c r="C273" s="8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</row>
    <row r="274" spans="1:15" s="1" customFormat="1" ht="48" customHeight="1">
      <c r="A274" s="7"/>
      <c r="B274" s="7" t="s">
        <v>87</v>
      </c>
      <c r="C274" s="30" t="s">
        <v>77</v>
      </c>
      <c r="D274" s="7">
        <v>0.67</v>
      </c>
      <c r="E274" s="7">
        <v>0.44</v>
      </c>
      <c r="F274" s="7">
        <v>8.3800000000000008</v>
      </c>
      <c r="G274" s="7">
        <v>42.8</v>
      </c>
      <c r="H274" s="7">
        <v>0.02</v>
      </c>
      <c r="I274" s="7">
        <v>0</v>
      </c>
      <c r="J274" s="7">
        <v>0</v>
      </c>
      <c r="K274" s="7">
        <v>0</v>
      </c>
      <c r="L274" s="8">
        <v>4</v>
      </c>
      <c r="M274" s="8">
        <v>13</v>
      </c>
      <c r="N274" s="8">
        <v>2.8</v>
      </c>
      <c r="O274" s="8">
        <v>0.18</v>
      </c>
    </row>
    <row r="275" spans="1:15" s="1" customFormat="1" ht="105" customHeight="1">
      <c r="A275" s="8">
        <v>349</v>
      </c>
      <c r="B275" s="9" t="s">
        <v>99</v>
      </c>
      <c r="C275" s="25" t="s">
        <v>74</v>
      </c>
      <c r="D275" s="10">
        <v>0.5</v>
      </c>
      <c r="E275" s="10">
        <v>7.0000000000000007E-2</v>
      </c>
      <c r="F275" s="10">
        <v>24</v>
      </c>
      <c r="G275" s="10">
        <v>99.6</v>
      </c>
      <c r="H275" s="16">
        <v>0</v>
      </c>
      <c r="I275" s="10">
        <v>0.55000000000000004</v>
      </c>
      <c r="J275" s="10">
        <v>0</v>
      </c>
      <c r="K275" s="26">
        <v>0</v>
      </c>
      <c r="L275" s="10">
        <v>24.36</v>
      </c>
      <c r="M275" s="10">
        <v>0</v>
      </c>
      <c r="N275" s="10">
        <v>13.09</v>
      </c>
      <c r="O275" s="10">
        <v>0.53</v>
      </c>
    </row>
    <row r="276" spans="1:15" s="1" customFormat="1" ht="46.5" customHeight="1">
      <c r="A276" s="29"/>
      <c r="B276" s="27" t="s">
        <v>22</v>
      </c>
      <c r="C276" s="53">
        <v>655</v>
      </c>
      <c r="D276" s="24">
        <f t="shared" ref="D276:O276" si="47">SUM(D269:D275)</f>
        <v>21.61</v>
      </c>
      <c r="E276" s="24">
        <f t="shared" si="47"/>
        <v>30.49</v>
      </c>
      <c r="F276" s="24">
        <f t="shared" si="47"/>
        <v>80.42</v>
      </c>
      <c r="G276" s="24">
        <f t="shared" si="47"/>
        <v>694.8</v>
      </c>
      <c r="H276" s="24">
        <f t="shared" si="47"/>
        <v>0.26600000000000001</v>
      </c>
      <c r="I276" s="24">
        <f t="shared" si="47"/>
        <v>28.720000000000002</v>
      </c>
      <c r="J276" s="24">
        <f t="shared" si="47"/>
        <v>0</v>
      </c>
      <c r="K276" s="24">
        <f t="shared" si="47"/>
        <v>0</v>
      </c>
      <c r="L276" s="24">
        <f t="shared" si="47"/>
        <v>146.19999999999999</v>
      </c>
      <c r="M276" s="24">
        <f t="shared" si="47"/>
        <v>134.80000000000001</v>
      </c>
      <c r="N276" s="24">
        <f t="shared" si="47"/>
        <v>50.95</v>
      </c>
      <c r="O276" s="24">
        <f t="shared" si="47"/>
        <v>4.12</v>
      </c>
    </row>
    <row r="277" spans="1:15" s="1" customFormat="1" ht="30">
      <c r="A277" s="68" t="s">
        <v>53</v>
      </c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70"/>
    </row>
    <row r="278" spans="1:15" s="1" customFormat="1" ht="44.25" customHeight="1">
      <c r="A278" s="8"/>
      <c r="B278" s="8" t="s">
        <v>54</v>
      </c>
      <c r="C278" s="8">
        <v>60</v>
      </c>
      <c r="D278" s="8">
        <v>4.5</v>
      </c>
      <c r="E278" s="8">
        <v>7.08</v>
      </c>
      <c r="F278" s="8">
        <v>44.94</v>
      </c>
      <c r="G278" s="8">
        <v>250.26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</row>
    <row r="279" spans="1:15" s="1" customFormat="1" ht="55.5" customHeight="1">
      <c r="A279" s="8">
        <v>379</v>
      </c>
      <c r="B279" s="9" t="s">
        <v>92</v>
      </c>
      <c r="C279" s="25">
        <v>150</v>
      </c>
      <c r="D279" s="10">
        <v>2.4</v>
      </c>
      <c r="E279" s="10">
        <v>20.100000000000001</v>
      </c>
      <c r="F279" s="10">
        <v>11.93</v>
      </c>
      <c r="G279" s="11">
        <v>75.45</v>
      </c>
      <c r="H279" s="10">
        <v>0</v>
      </c>
      <c r="I279" s="10">
        <v>0.97</v>
      </c>
      <c r="J279" s="10">
        <v>0</v>
      </c>
      <c r="K279" s="10">
        <v>0</v>
      </c>
      <c r="L279" s="10">
        <v>94.34</v>
      </c>
      <c r="M279" s="10">
        <v>0</v>
      </c>
      <c r="N279" s="10">
        <v>10.5</v>
      </c>
      <c r="O279" s="10">
        <v>0.1</v>
      </c>
    </row>
    <row r="280" spans="1:15" s="1" customFormat="1" ht="40.5" customHeight="1">
      <c r="A280" s="29"/>
      <c r="B280" s="27" t="s">
        <v>22</v>
      </c>
      <c r="C280" s="53">
        <f t="shared" ref="C280:O280" si="48">SUM(C278:C279)</f>
        <v>210</v>
      </c>
      <c r="D280" s="24">
        <f t="shared" si="48"/>
        <v>6.9</v>
      </c>
      <c r="E280" s="24">
        <f t="shared" si="48"/>
        <v>27.18</v>
      </c>
      <c r="F280" s="24">
        <f t="shared" si="48"/>
        <v>56.87</v>
      </c>
      <c r="G280" s="24">
        <f t="shared" si="48"/>
        <v>325.70999999999998</v>
      </c>
      <c r="H280" s="24">
        <f t="shared" si="48"/>
        <v>0</v>
      </c>
      <c r="I280" s="24">
        <f t="shared" si="48"/>
        <v>0.97</v>
      </c>
      <c r="J280" s="24">
        <f t="shared" si="48"/>
        <v>0</v>
      </c>
      <c r="K280" s="24">
        <f t="shared" si="48"/>
        <v>0</v>
      </c>
      <c r="L280" s="24">
        <f t="shared" si="48"/>
        <v>94.34</v>
      </c>
      <c r="M280" s="24">
        <f t="shared" si="48"/>
        <v>0</v>
      </c>
      <c r="N280" s="24">
        <f t="shared" si="48"/>
        <v>10.5</v>
      </c>
      <c r="O280" s="24">
        <f t="shared" si="48"/>
        <v>0.1</v>
      </c>
    </row>
    <row r="281" spans="1:15" s="1" customFormat="1" ht="30.75">
      <c r="A281" s="29"/>
      <c r="B281" s="27" t="s">
        <v>24</v>
      </c>
      <c r="C281" s="24">
        <f>C280+C276+C267+C264</f>
        <v>1323</v>
      </c>
      <c r="D281" s="24">
        <f t="shared" ref="D281:O281" si="49">D280+D276+D267+D264</f>
        <v>36.54</v>
      </c>
      <c r="E281" s="24">
        <f t="shared" si="49"/>
        <v>74.644999999999996</v>
      </c>
      <c r="F281" s="24">
        <f t="shared" si="49"/>
        <v>244.54999999999998</v>
      </c>
      <c r="G281" s="24">
        <f t="shared" si="49"/>
        <v>1475.53</v>
      </c>
      <c r="H281" s="24">
        <f t="shared" si="49"/>
        <v>0.30599999999999999</v>
      </c>
      <c r="I281" s="24">
        <f t="shared" si="49"/>
        <v>50.57</v>
      </c>
      <c r="J281" s="24">
        <f t="shared" si="49"/>
        <v>40</v>
      </c>
      <c r="K281" s="24">
        <f t="shared" si="49"/>
        <v>0</v>
      </c>
      <c r="L281" s="24">
        <f t="shared" si="49"/>
        <v>387.77</v>
      </c>
      <c r="M281" s="24">
        <f t="shared" si="49"/>
        <v>201.03000000000003</v>
      </c>
      <c r="N281" s="24">
        <f t="shared" si="49"/>
        <v>67.150000000000006</v>
      </c>
      <c r="O281" s="24">
        <f t="shared" si="49"/>
        <v>49.25</v>
      </c>
    </row>
    <row r="282" spans="1:15" s="1" customFormat="1" ht="30.75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</row>
    <row r="283" spans="1:15" s="1" customFormat="1" ht="30.75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</row>
    <row r="284" spans="1:15" s="1" customFormat="1" ht="30.75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</row>
    <row r="285" spans="1:15" s="1" customFormat="1" ht="35.25" customHeight="1">
      <c r="A285" s="47"/>
      <c r="B285" s="78" t="s">
        <v>39</v>
      </c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</row>
    <row r="286" spans="1:15" s="1" customFormat="1" ht="44.25" customHeight="1">
      <c r="A286" s="47"/>
      <c r="B286" s="79" t="s">
        <v>36</v>
      </c>
      <c r="C286" s="80"/>
      <c r="D286" s="58" t="s">
        <v>43</v>
      </c>
      <c r="E286" s="59"/>
      <c r="F286" s="60"/>
      <c r="G286" s="85" t="s">
        <v>4</v>
      </c>
      <c r="H286" s="88" t="s">
        <v>5</v>
      </c>
      <c r="I286" s="89"/>
      <c r="J286" s="89"/>
      <c r="K286" s="90"/>
      <c r="L286" s="88" t="s">
        <v>6</v>
      </c>
      <c r="M286" s="89"/>
      <c r="N286" s="89"/>
      <c r="O286" s="90"/>
    </row>
    <row r="287" spans="1:15" s="1" customFormat="1" ht="30.75">
      <c r="A287" s="47"/>
      <c r="B287" s="81"/>
      <c r="C287" s="82"/>
      <c r="D287" s="61"/>
      <c r="E287" s="62"/>
      <c r="F287" s="63"/>
      <c r="G287" s="86"/>
      <c r="H287" s="91"/>
      <c r="I287" s="92"/>
      <c r="J287" s="92"/>
      <c r="K287" s="93"/>
      <c r="L287" s="91"/>
      <c r="M287" s="92"/>
      <c r="N287" s="92"/>
      <c r="O287" s="93"/>
    </row>
    <row r="288" spans="1:15" s="1" customFormat="1" ht="30.75">
      <c r="A288" s="47"/>
      <c r="B288" s="83"/>
      <c r="C288" s="84"/>
      <c r="D288" s="7" t="s">
        <v>7</v>
      </c>
      <c r="E288" s="7" t="s">
        <v>8</v>
      </c>
      <c r="F288" s="7" t="s">
        <v>9</v>
      </c>
      <c r="G288" s="87"/>
      <c r="H288" s="7" t="s">
        <v>10</v>
      </c>
      <c r="I288" s="7" t="s">
        <v>11</v>
      </c>
      <c r="J288" s="7" t="s">
        <v>12</v>
      </c>
      <c r="K288" s="7" t="s">
        <v>13</v>
      </c>
      <c r="L288" s="7" t="s">
        <v>14</v>
      </c>
      <c r="M288" s="7" t="s">
        <v>15</v>
      </c>
      <c r="N288" s="7" t="s">
        <v>16</v>
      </c>
      <c r="O288" s="7" t="s">
        <v>17</v>
      </c>
    </row>
    <row r="289" spans="1:15" s="1" customFormat="1" ht="46.5" customHeight="1">
      <c r="A289" s="47"/>
      <c r="B289" s="94" t="s">
        <v>37</v>
      </c>
      <c r="C289" s="94"/>
      <c r="D289" s="36">
        <f>' 1-3 '!D48+' 1-3 '!D75+' 1-3 '!D100+' 1-3 '!D125+' 1-3 '!D150+' 1-3 '!D176+' 1-3 '!D203+' 1-3 '!D228+' 1-3 '!D255+' 1-3 '!D281</f>
        <v>372.03800000000007</v>
      </c>
      <c r="E289" s="36">
        <f>' 1-3 '!E48+' 1-3 '!E75+' 1-3 '!E100+' 1-3 '!E125+' 1-3 '!E150+' 1-3 '!E176+' 1-3 '!E203+' 1-3 '!E228+' 1-3 '!E255+' 1-3 '!E281</f>
        <v>586.55799999999999</v>
      </c>
      <c r="F289" s="36">
        <f>' 1-3 '!F48+' 1-3 '!F75+' 1-3 '!F100+' 1-3 '!F125+' 1-3 '!F150+' 1-3 '!F176+' 1-3 '!F203+' 1-3 '!F228+' 1-3 '!F255+' 1-3 '!F281</f>
        <v>2041.13</v>
      </c>
      <c r="G289" s="36">
        <f>' 1-3 '!G48+' 1-3 '!G75+' 1-3 '!G100+' 1-3 '!G125+' 1-3 '!G150+' 1-3 '!G176+' 1-3 '!G203+' 1-3 '!G228+' 1-3 '!G255+' 1-3 '!G281</f>
        <v>13289.592000000001</v>
      </c>
      <c r="H289" s="36">
        <f>' 1-3 '!H48+' 1-3 '!H75+' 1-3 '!H100+' 1-3 '!H125+' 1-3 '!H150+' 1-3 '!H176+' 1-3 '!H203+' 1-3 '!H228+' 1-3 '!H255+' 1-3 '!H281</f>
        <v>29.007999999999999</v>
      </c>
      <c r="I289" s="36">
        <f>' 1-3 '!I48+' 1-3 '!I75+' 1-3 '!I100+' 1-3 '!I125+' 1-3 '!I150+' 1-3 '!I176+' 1-3 '!I203+' 1-3 '!I228+' 1-3 '!I255+' 1-3 '!I281</f>
        <v>372.28</v>
      </c>
      <c r="J289" s="36">
        <f>' 1-3 '!J48+' 1-3 '!J75+' 1-3 '!J100+' 1-3 '!J125+' 1-3 '!J150+' 1-3 '!J176+' 1-3 '!J203+' 1-3 '!J228+' 1-3 '!J255+' 1-3 '!J281</f>
        <v>431.32099999999997</v>
      </c>
      <c r="K289" s="36">
        <f>' 1-3 '!K48+' 1-3 '!K75+' 1-3 '!K100+' 1-3 '!K125+' 1-3 '!K150+' 1-3 '!K176+' 1-3 '!K203+' 1-3 '!K228+' 1-3 '!K255+' 1-3 '!K281</f>
        <v>2.0999999999999996</v>
      </c>
      <c r="L289" s="36">
        <f>' 1-3 '!L48+' 1-3 '!L75+' 1-3 '!L100+' 1-3 '!L125+' 1-3 '!L150+' 1-3 '!L176+' 1-3 '!L203+' 1-3 '!L228+' 1-3 '!L255+' 1-3 '!L281</f>
        <v>3870.654</v>
      </c>
      <c r="M289" s="36">
        <f>' 1-3 '!M48+' 1-3 '!M75+' 1-3 '!M100+' 1-3 '!M125+' 1-3 '!M150+' 1-3 '!M176+' 1-3 '!M203+' 1-3 '!M228+' 1-3 '!M255+' 1-3 '!M281</f>
        <v>1254.9880000000001</v>
      </c>
      <c r="N289" s="36">
        <f>' 1-3 '!N48+' 1-3 '!N75+' 1-3 '!N100+' 1-3 '!N125+' 1-3 '!N150+' 1-3 '!N176+' 1-3 '!N203+' 1-3 '!N228+' 1-3 '!N255+' 1-3 '!N281</f>
        <v>1949.12</v>
      </c>
      <c r="O289" s="36">
        <f>' 1-3 '!O48+' 1-3 '!O75+' 1-3 '!O100+' 1-3 '!O125+' 1-3 '!O150+' 1-3 '!O176+' 1-3 '!O203+' 1-3 '!O228+' 1-3 '!O255+' 1-3 '!O281</f>
        <v>306.19200000000001</v>
      </c>
    </row>
    <row r="290" spans="1:15" s="1" customFormat="1" ht="45" customHeight="1">
      <c r="A290" s="47"/>
      <c r="B290" s="75" t="s">
        <v>38</v>
      </c>
      <c r="C290" s="76"/>
      <c r="D290" s="48">
        <f>D289/10</f>
        <v>37.203800000000008</v>
      </c>
      <c r="E290" s="48">
        <f t="shared" ref="E290:O290" si="50">E289/10</f>
        <v>58.655799999999999</v>
      </c>
      <c r="F290" s="48">
        <f t="shared" si="50"/>
        <v>204.113</v>
      </c>
      <c r="G290" s="48">
        <f t="shared" si="50"/>
        <v>1328.9592</v>
      </c>
      <c r="H290" s="48">
        <f t="shared" si="50"/>
        <v>2.9007999999999998</v>
      </c>
      <c r="I290" s="48">
        <f t="shared" si="50"/>
        <v>37.227999999999994</v>
      </c>
      <c r="J290" s="48">
        <f t="shared" si="50"/>
        <v>43.132099999999994</v>
      </c>
      <c r="K290" s="48">
        <f t="shared" si="50"/>
        <v>0.20999999999999996</v>
      </c>
      <c r="L290" s="48">
        <f t="shared" si="50"/>
        <v>387.06540000000001</v>
      </c>
      <c r="M290" s="48">
        <f t="shared" si="50"/>
        <v>125.4988</v>
      </c>
      <c r="N290" s="48">
        <f t="shared" si="50"/>
        <v>194.91199999999998</v>
      </c>
      <c r="O290" s="48">
        <f t="shared" si="50"/>
        <v>30.619199999999999</v>
      </c>
    </row>
    <row r="291" spans="1:15" s="1" customFormat="1" ht="30.75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</row>
    <row r="292" spans="1:15" s="1" customFormat="1" ht="30.75">
      <c r="A292" s="47"/>
      <c r="B292" s="77" t="s">
        <v>40</v>
      </c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</row>
    <row r="293" spans="1:15" s="1" customFormat="1" ht="30.7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</row>
    <row r="294" spans="1:15" s="1" customFormat="1" ht="30.75">
      <c r="A294" s="47"/>
      <c r="B294" s="29" t="s">
        <v>41</v>
      </c>
      <c r="C294" s="8" t="s">
        <v>19</v>
      </c>
      <c r="D294" s="8" t="s">
        <v>68</v>
      </c>
      <c r="E294" s="29" t="s">
        <v>50</v>
      </c>
      <c r="F294" s="29" t="s">
        <v>69</v>
      </c>
      <c r="G294" s="47"/>
      <c r="H294" s="47"/>
      <c r="I294" s="47"/>
      <c r="J294" s="47"/>
      <c r="K294" s="47"/>
      <c r="L294" s="47"/>
      <c r="M294" s="47"/>
      <c r="N294" s="47"/>
      <c r="O294" s="47"/>
    </row>
    <row r="295" spans="1:15" s="1" customFormat="1" ht="61.5">
      <c r="A295" s="47"/>
      <c r="B295" s="56" t="s">
        <v>70</v>
      </c>
      <c r="C295" s="8">
        <v>350</v>
      </c>
      <c r="D295" s="52" t="s">
        <v>119</v>
      </c>
      <c r="E295" s="8">
        <v>655</v>
      </c>
      <c r="F295" s="8">
        <v>210</v>
      </c>
      <c r="G295" s="47"/>
      <c r="H295" s="47"/>
      <c r="I295" s="47"/>
      <c r="J295" s="47"/>
      <c r="K295" s="47"/>
      <c r="L295" s="47"/>
      <c r="M295" s="47"/>
      <c r="N295" s="47"/>
      <c r="O295" s="47"/>
    </row>
    <row r="296" spans="1:15" s="1" customFormat="1" ht="30.75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</row>
    <row r="297" spans="1:15" s="1" customFormat="1" ht="30.75">
      <c r="A297" s="35"/>
      <c r="B297" s="57" t="s">
        <v>42</v>
      </c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35"/>
      <c r="N297" s="35"/>
      <c r="O297" s="35"/>
    </row>
    <row r="298" spans="1:15" s="1" customFormat="1" ht="30.7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s="1" customFormat="1"/>
  </sheetData>
  <mergeCells count="66">
    <mergeCell ref="B290:C290"/>
    <mergeCell ref="B292:O292"/>
    <mergeCell ref="B285:O285"/>
    <mergeCell ref="B286:C288"/>
    <mergeCell ref="D286:F287"/>
    <mergeCell ref="G286:G288"/>
    <mergeCell ref="H286:K287"/>
    <mergeCell ref="L286:O287"/>
    <mergeCell ref="B289:C289"/>
    <mergeCell ref="A256:O256"/>
    <mergeCell ref="A257:O257"/>
    <mergeCell ref="A265:O265"/>
    <mergeCell ref="A268:O268"/>
    <mergeCell ref="A277:O277"/>
    <mergeCell ref="A251:O251"/>
    <mergeCell ref="A189:O189"/>
    <mergeCell ref="A198:O198"/>
    <mergeCell ref="A204:O204"/>
    <mergeCell ref="A205:O205"/>
    <mergeCell ref="A212:O212"/>
    <mergeCell ref="A215:O215"/>
    <mergeCell ref="A224:O224"/>
    <mergeCell ref="A229:O229"/>
    <mergeCell ref="A230:O230"/>
    <mergeCell ref="A239:O239"/>
    <mergeCell ref="A242:O242"/>
    <mergeCell ref="A186:O186"/>
    <mergeCell ref="A134:O134"/>
    <mergeCell ref="A137:O137"/>
    <mergeCell ref="A146:O146"/>
    <mergeCell ref="A151:O151"/>
    <mergeCell ref="A152:O152"/>
    <mergeCell ref="A159:O159"/>
    <mergeCell ref="A162:O162"/>
    <mergeCell ref="A172:O172"/>
    <mergeCell ref="A177:O177"/>
    <mergeCell ref="A178:O178"/>
    <mergeCell ref="A126:O126"/>
    <mergeCell ref="A127:O127"/>
    <mergeCell ref="A96:O96"/>
    <mergeCell ref="A101:O101"/>
    <mergeCell ref="A102:O102"/>
    <mergeCell ref="A109:O109"/>
    <mergeCell ref="A112:O112"/>
    <mergeCell ref="A121:O121"/>
    <mergeCell ref="A84:O84"/>
    <mergeCell ref="A87:O87"/>
    <mergeCell ref="A61:O61"/>
    <mergeCell ref="A71:O71"/>
    <mergeCell ref="A76:O76"/>
    <mergeCell ref="A77:O77"/>
    <mergeCell ref="A44:O44"/>
    <mergeCell ref="A49:O49"/>
    <mergeCell ref="A50:O50"/>
    <mergeCell ref="A58:O58"/>
    <mergeCell ref="A32:O32"/>
    <mergeCell ref="A35:O35"/>
    <mergeCell ref="L21:O22"/>
    <mergeCell ref="A25:O25"/>
    <mergeCell ref="A26:O26"/>
    <mergeCell ref="A21:A23"/>
    <mergeCell ref="B21:B23"/>
    <mergeCell ref="C21:C23"/>
    <mergeCell ref="D21:F22"/>
    <mergeCell ref="G21:G23"/>
    <mergeCell ref="H21:K2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rowBreaks count="12" manualBreakCount="12">
    <brk id="43" max="15" man="1"/>
    <brk id="64" max="15" man="1"/>
    <brk id="89" max="15" man="1"/>
    <brk id="113" max="15" man="1"/>
    <brk id="136" max="15" man="1"/>
    <brk id="159" max="15" man="1"/>
    <brk id="183" max="15" man="1"/>
    <brk id="205" max="15" man="1"/>
    <brk id="228" max="15" man="1"/>
    <brk id="255" max="15" man="1"/>
    <brk id="281" max="15" man="1"/>
    <brk id="29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347"/>
  <sheetViews>
    <sheetView view="pageBreakPreview" zoomScale="73" zoomScaleNormal="90" zoomScaleSheetLayoutView="73" workbookViewId="0">
      <pane ySplit="1" topLeftCell="A261" activePane="bottomLeft" state="frozen"/>
      <selection pane="bottomLeft" activeCell="B274" sqref="B274"/>
    </sheetView>
  </sheetViews>
  <sheetFormatPr defaultRowHeight="15"/>
  <cols>
    <col min="1" max="1" width="16.7109375" customWidth="1"/>
    <col min="2" max="2" width="55.140625" customWidth="1"/>
    <col min="3" max="3" width="22.140625" customWidth="1"/>
    <col min="4" max="4" width="31" customWidth="1"/>
    <col min="5" max="5" width="18.7109375" customWidth="1"/>
    <col min="6" max="6" width="21.140625" customWidth="1"/>
    <col min="7" max="7" width="18.7109375" customWidth="1"/>
    <col min="8" max="8" width="14" customWidth="1"/>
    <col min="9" max="10" width="14.85546875" customWidth="1"/>
    <col min="11" max="11" width="11.140625" customWidth="1"/>
    <col min="12" max="12" width="17.5703125" customWidth="1"/>
    <col min="13" max="13" width="15.85546875" customWidth="1"/>
    <col min="14" max="14" width="18.140625" customWidth="1"/>
    <col min="15" max="15" width="18.7109375" customWidth="1"/>
  </cols>
  <sheetData>
    <row r="1" spans="1:15" ht="31.5" customHeight="1">
      <c r="A1" s="100" t="s">
        <v>0</v>
      </c>
      <c r="B1" s="100" t="s">
        <v>1</v>
      </c>
      <c r="C1" s="103" t="s">
        <v>2</v>
      </c>
      <c r="D1" s="103" t="s">
        <v>3</v>
      </c>
      <c r="E1" s="103"/>
      <c r="F1" s="103"/>
      <c r="G1" s="103" t="s">
        <v>4</v>
      </c>
      <c r="H1" s="104" t="s">
        <v>5</v>
      </c>
      <c r="I1" s="104"/>
      <c r="J1" s="104"/>
      <c r="K1" s="104"/>
      <c r="L1" s="104" t="s">
        <v>6</v>
      </c>
      <c r="M1" s="104"/>
      <c r="N1" s="104"/>
      <c r="O1" s="104"/>
    </row>
    <row r="2" spans="1:15" ht="27" customHeight="1">
      <c r="A2" s="101"/>
      <c r="B2" s="101"/>
      <c r="C2" s="103"/>
      <c r="D2" s="103"/>
      <c r="E2" s="103"/>
      <c r="F2" s="103"/>
      <c r="G2" s="103"/>
      <c r="H2" s="104"/>
      <c r="I2" s="104"/>
      <c r="J2" s="104"/>
      <c r="K2" s="104"/>
      <c r="L2" s="104"/>
      <c r="M2" s="104"/>
      <c r="N2" s="104"/>
      <c r="O2" s="104"/>
    </row>
    <row r="3" spans="1:15" ht="30.75">
      <c r="A3" s="102"/>
      <c r="B3" s="102"/>
      <c r="C3" s="103"/>
      <c r="D3" s="5" t="s">
        <v>7</v>
      </c>
      <c r="E3" s="5" t="s">
        <v>8</v>
      </c>
      <c r="F3" s="5" t="s">
        <v>9</v>
      </c>
      <c r="G3" s="103"/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</row>
    <row r="4" spans="1:15" ht="30.75">
      <c r="A4" s="6">
        <v>1</v>
      </c>
      <c r="B4" s="5">
        <v>2</v>
      </c>
      <c r="C4" s="5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</row>
    <row r="5" spans="1:15" ht="30">
      <c r="A5" s="105" t="s">
        <v>18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5" ht="30">
      <c r="A6" s="106" t="s">
        <v>19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1:15" ht="57.75" customHeight="1">
      <c r="A7" s="8">
        <v>173</v>
      </c>
      <c r="B7" s="9" t="s">
        <v>88</v>
      </c>
      <c r="C7" s="8">
        <v>200</v>
      </c>
      <c r="D7" s="8">
        <v>7.89</v>
      </c>
      <c r="E7" s="8">
        <v>7.48</v>
      </c>
      <c r="F7" s="8">
        <v>40.479999999999997</v>
      </c>
      <c r="G7" s="8">
        <v>250.75</v>
      </c>
      <c r="H7" s="8">
        <v>0.27</v>
      </c>
      <c r="I7" s="8">
        <v>1.96</v>
      </c>
      <c r="J7" s="8">
        <v>0</v>
      </c>
      <c r="K7" s="8">
        <v>0</v>
      </c>
      <c r="L7" s="8">
        <v>194.1</v>
      </c>
      <c r="M7" s="8">
        <v>0</v>
      </c>
      <c r="N7" s="8">
        <v>0</v>
      </c>
      <c r="O7" s="8">
        <v>1.51</v>
      </c>
    </row>
    <row r="8" spans="1:15" ht="70.5" customHeight="1">
      <c r="A8" s="7"/>
      <c r="B8" s="7" t="s">
        <v>45</v>
      </c>
      <c r="C8" s="30" t="s">
        <v>71</v>
      </c>
      <c r="D8" s="7">
        <v>1.85</v>
      </c>
      <c r="E8" s="7">
        <v>0.65</v>
      </c>
      <c r="F8" s="7">
        <v>12.56</v>
      </c>
      <c r="G8" s="7">
        <v>64.33</v>
      </c>
      <c r="H8" s="7">
        <v>0.03</v>
      </c>
      <c r="I8" s="7">
        <v>0</v>
      </c>
      <c r="J8" s="7">
        <v>0</v>
      </c>
      <c r="K8" s="7">
        <v>0</v>
      </c>
      <c r="L8" s="8">
        <v>6</v>
      </c>
      <c r="M8" s="8">
        <v>19.5</v>
      </c>
      <c r="N8" s="8">
        <v>4.2</v>
      </c>
      <c r="O8" s="8">
        <v>0.27</v>
      </c>
    </row>
    <row r="9" spans="1:15" ht="52.5" customHeight="1">
      <c r="A9" s="7">
        <v>14</v>
      </c>
      <c r="B9" s="7" t="s">
        <v>89</v>
      </c>
      <c r="C9" s="7">
        <v>10</v>
      </c>
      <c r="D9" s="13">
        <v>0.08</v>
      </c>
      <c r="E9" s="13">
        <v>7.25</v>
      </c>
      <c r="F9" s="13">
        <v>0.13</v>
      </c>
      <c r="G9" s="13">
        <v>66</v>
      </c>
      <c r="H9" s="7">
        <v>0</v>
      </c>
      <c r="I9" s="7">
        <v>0</v>
      </c>
      <c r="J9" s="7">
        <v>40</v>
      </c>
      <c r="K9" s="7">
        <v>0</v>
      </c>
      <c r="L9" s="8">
        <v>2.4</v>
      </c>
      <c r="M9" s="8">
        <v>3</v>
      </c>
      <c r="N9" s="8">
        <v>0</v>
      </c>
      <c r="O9" s="8">
        <v>0.02</v>
      </c>
    </row>
    <row r="10" spans="1:15" ht="42" customHeight="1">
      <c r="A10" s="8">
        <v>376</v>
      </c>
      <c r="B10" s="8" t="s">
        <v>90</v>
      </c>
      <c r="C10" s="25" t="s">
        <v>72</v>
      </c>
      <c r="D10" s="9">
        <v>0.2</v>
      </c>
      <c r="E10" s="9">
        <v>0</v>
      </c>
      <c r="F10" s="9">
        <v>14</v>
      </c>
      <c r="G10" s="9">
        <v>28</v>
      </c>
      <c r="H10" s="23">
        <v>0</v>
      </c>
      <c r="I10" s="8">
        <v>0</v>
      </c>
      <c r="J10" s="8">
        <v>0</v>
      </c>
      <c r="K10" s="8">
        <v>0</v>
      </c>
      <c r="L10" s="8">
        <v>6</v>
      </c>
      <c r="M10" s="8">
        <v>0</v>
      </c>
      <c r="N10" s="8">
        <v>0</v>
      </c>
      <c r="O10" s="8">
        <v>0.4</v>
      </c>
    </row>
    <row r="11" spans="1:15" ht="30.75">
      <c r="A11" s="29"/>
      <c r="B11" s="27" t="s">
        <v>22</v>
      </c>
      <c r="C11" s="28">
        <v>465</v>
      </c>
      <c r="D11" s="38">
        <f t="shared" ref="D11:O11" si="0">SUM(D7:D10)</f>
        <v>10.02</v>
      </c>
      <c r="E11" s="38">
        <f t="shared" si="0"/>
        <v>15.38</v>
      </c>
      <c r="F11" s="38">
        <f t="shared" si="0"/>
        <v>67.17</v>
      </c>
      <c r="G11" s="38">
        <f t="shared" si="0"/>
        <v>409.08</v>
      </c>
      <c r="H11" s="39">
        <f t="shared" si="0"/>
        <v>0.30000000000000004</v>
      </c>
      <c r="I11" s="24">
        <f t="shared" si="0"/>
        <v>1.96</v>
      </c>
      <c r="J11" s="24">
        <f t="shared" si="0"/>
        <v>40</v>
      </c>
      <c r="K11" s="24">
        <f t="shared" si="0"/>
        <v>0</v>
      </c>
      <c r="L11" s="39">
        <f t="shared" si="0"/>
        <v>208.5</v>
      </c>
      <c r="M11" s="39">
        <f t="shared" si="0"/>
        <v>22.5</v>
      </c>
      <c r="N11" s="39">
        <f t="shared" si="0"/>
        <v>4.2</v>
      </c>
      <c r="O11" s="39">
        <f t="shared" si="0"/>
        <v>2.2000000000000002</v>
      </c>
    </row>
    <row r="12" spans="1:15" ht="30">
      <c r="A12" s="72" t="s">
        <v>49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ht="38.25" customHeight="1">
      <c r="A13" s="7"/>
      <c r="B13" s="7" t="s">
        <v>64</v>
      </c>
      <c r="C13" s="7">
        <v>200</v>
      </c>
      <c r="D13" s="7">
        <v>1</v>
      </c>
      <c r="E13" s="7">
        <v>0</v>
      </c>
      <c r="F13" s="7">
        <v>20.2</v>
      </c>
      <c r="G13" s="7">
        <v>84.8</v>
      </c>
      <c r="H13" s="7">
        <v>0</v>
      </c>
      <c r="I13" s="7">
        <v>6</v>
      </c>
      <c r="J13" s="7">
        <v>0</v>
      </c>
      <c r="K13" s="7">
        <v>0</v>
      </c>
      <c r="L13" s="8">
        <v>18.66</v>
      </c>
      <c r="M13" s="8">
        <v>13.33</v>
      </c>
      <c r="N13" s="8">
        <v>0</v>
      </c>
      <c r="O13" s="8">
        <v>3.73</v>
      </c>
    </row>
    <row r="14" spans="1:15" ht="30.75">
      <c r="A14" s="29"/>
      <c r="B14" s="27" t="s">
        <v>22</v>
      </c>
      <c r="C14" s="28">
        <v>200</v>
      </c>
      <c r="D14" s="24">
        <f t="shared" ref="D14:O14" si="1">SUM(D13)</f>
        <v>1</v>
      </c>
      <c r="E14" s="24">
        <f t="shared" si="1"/>
        <v>0</v>
      </c>
      <c r="F14" s="24">
        <f t="shared" si="1"/>
        <v>20.2</v>
      </c>
      <c r="G14" s="24">
        <f t="shared" si="1"/>
        <v>84.8</v>
      </c>
      <c r="H14" s="24">
        <f t="shared" si="1"/>
        <v>0</v>
      </c>
      <c r="I14" s="24">
        <f t="shared" si="1"/>
        <v>6</v>
      </c>
      <c r="J14" s="24">
        <f t="shared" si="1"/>
        <v>0</v>
      </c>
      <c r="K14" s="24">
        <f t="shared" si="1"/>
        <v>0</v>
      </c>
      <c r="L14" s="24">
        <f t="shared" si="1"/>
        <v>18.66</v>
      </c>
      <c r="M14" s="24">
        <f t="shared" si="1"/>
        <v>13.33</v>
      </c>
      <c r="N14" s="24">
        <f t="shared" si="1"/>
        <v>0</v>
      </c>
      <c r="O14" s="24">
        <f t="shared" si="1"/>
        <v>3.73</v>
      </c>
    </row>
    <row r="15" spans="1:15" ht="30">
      <c r="A15" s="72" t="s">
        <v>50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1:15" s="1" customFormat="1" ht="30.75">
      <c r="A16" s="8">
        <v>231</v>
      </c>
      <c r="B16" s="9" t="s">
        <v>123</v>
      </c>
      <c r="C16" s="8">
        <v>50</v>
      </c>
      <c r="D16" s="10">
        <v>1.0329999999999999</v>
      </c>
      <c r="E16" s="10">
        <v>1.62</v>
      </c>
      <c r="F16" s="10">
        <v>4.72</v>
      </c>
      <c r="G16" s="10">
        <v>37.57</v>
      </c>
      <c r="H16" s="8">
        <v>0</v>
      </c>
      <c r="I16" s="8">
        <v>8.58</v>
      </c>
      <c r="J16" s="8">
        <v>0</v>
      </c>
      <c r="K16" s="8">
        <v>0</v>
      </c>
      <c r="L16" s="8">
        <v>27.73</v>
      </c>
      <c r="M16" s="8">
        <v>0</v>
      </c>
      <c r="N16" s="8">
        <v>10.33</v>
      </c>
      <c r="O16" s="8">
        <v>0</v>
      </c>
    </row>
    <row r="17" spans="1:15" s="1" customFormat="1" ht="58.5" customHeight="1">
      <c r="A17" s="8">
        <v>108</v>
      </c>
      <c r="B17" s="9" t="s">
        <v>76</v>
      </c>
      <c r="C17" s="8">
        <v>200</v>
      </c>
      <c r="D17" s="8">
        <v>5.83</v>
      </c>
      <c r="E17" s="8">
        <v>4.5599999999999996</v>
      </c>
      <c r="F17" s="8">
        <v>13.59</v>
      </c>
      <c r="G17" s="8">
        <v>118.8</v>
      </c>
      <c r="H17" s="8">
        <v>0.12</v>
      </c>
      <c r="I17" s="8">
        <v>9.8000000000000007</v>
      </c>
      <c r="J17" s="8">
        <v>3.96</v>
      </c>
      <c r="K17" s="8">
        <v>0</v>
      </c>
      <c r="L17" s="8">
        <v>25.52</v>
      </c>
      <c r="M17" s="8">
        <v>103.37</v>
      </c>
      <c r="N17" s="8">
        <v>32.08</v>
      </c>
      <c r="O17" s="8">
        <v>1.29</v>
      </c>
    </row>
    <row r="18" spans="1:15" ht="40.5" customHeight="1">
      <c r="A18" s="8">
        <v>268</v>
      </c>
      <c r="B18" s="8" t="s">
        <v>85</v>
      </c>
      <c r="C18" s="8">
        <v>80</v>
      </c>
      <c r="D18" s="8">
        <v>13.21</v>
      </c>
      <c r="E18" s="8">
        <v>19.36</v>
      </c>
      <c r="F18" s="8">
        <v>11.46</v>
      </c>
      <c r="G18" s="8">
        <v>275.2</v>
      </c>
      <c r="H18" s="8">
        <v>34.520000000000003</v>
      </c>
      <c r="I18" s="8">
        <v>0</v>
      </c>
      <c r="J18" s="8">
        <v>44.63</v>
      </c>
      <c r="K18" s="8">
        <v>2.2400000000000002</v>
      </c>
      <c r="L18" s="8">
        <v>0</v>
      </c>
      <c r="M18" s="8">
        <v>0.28000000000000003</v>
      </c>
      <c r="N18" s="8">
        <v>0</v>
      </c>
      <c r="O18" s="8">
        <v>0</v>
      </c>
    </row>
    <row r="19" spans="1:15" ht="57" customHeight="1">
      <c r="A19" s="8">
        <v>302</v>
      </c>
      <c r="B19" s="8" t="s">
        <v>86</v>
      </c>
      <c r="C19" s="25">
        <v>150</v>
      </c>
      <c r="D19" s="10">
        <v>13.95</v>
      </c>
      <c r="E19" s="10">
        <v>1.65</v>
      </c>
      <c r="F19" s="10">
        <v>100.35</v>
      </c>
      <c r="G19" s="11">
        <v>472.5</v>
      </c>
      <c r="H19" s="10">
        <v>0.18</v>
      </c>
      <c r="I19" s="10">
        <v>0</v>
      </c>
      <c r="J19" s="10">
        <v>0</v>
      </c>
      <c r="K19" s="25">
        <v>0</v>
      </c>
      <c r="L19" s="10">
        <v>57</v>
      </c>
      <c r="M19" s="10">
        <v>115.5</v>
      </c>
      <c r="N19" s="10">
        <v>60</v>
      </c>
      <c r="O19" s="10">
        <v>2.7</v>
      </c>
    </row>
    <row r="20" spans="1:15" ht="56.25" customHeight="1">
      <c r="A20" s="8">
        <v>228</v>
      </c>
      <c r="B20" s="8" t="s">
        <v>57</v>
      </c>
      <c r="C20" s="8">
        <v>50</v>
      </c>
      <c r="D20" s="8">
        <v>0.48</v>
      </c>
      <c r="E20" s="14">
        <v>1.37</v>
      </c>
      <c r="F20" s="14">
        <v>2.16</v>
      </c>
      <c r="G20" s="14">
        <v>21.7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40.5" customHeight="1">
      <c r="A21" s="7"/>
      <c r="B21" s="7" t="s">
        <v>87</v>
      </c>
      <c r="C21" s="30" t="s">
        <v>78</v>
      </c>
      <c r="D21" s="7">
        <v>0.67</v>
      </c>
      <c r="E21" s="7">
        <v>0.44</v>
      </c>
      <c r="F21" s="7">
        <v>8.3800000000000008</v>
      </c>
      <c r="G21" s="7">
        <v>42.8</v>
      </c>
      <c r="H21" s="7">
        <v>0.02</v>
      </c>
      <c r="I21" s="7">
        <v>0</v>
      </c>
      <c r="J21" s="7">
        <v>0</v>
      </c>
      <c r="K21" s="7">
        <v>0</v>
      </c>
      <c r="L21" s="8">
        <v>4</v>
      </c>
      <c r="M21" s="8">
        <v>13</v>
      </c>
      <c r="N21" s="8">
        <v>2.8</v>
      </c>
      <c r="O21" s="8">
        <v>0.18</v>
      </c>
    </row>
    <row r="22" spans="1:15" ht="59.25" customHeight="1">
      <c r="A22" s="8">
        <v>354</v>
      </c>
      <c r="B22" s="9" t="s">
        <v>52</v>
      </c>
      <c r="C22" s="25" t="s">
        <v>75</v>
      </c>
      <c r="D22" s="10">
        <v>0.11</v>
      </c>
      <c r="E22" s="10">
        <v>0.12</v>
      </c>
      <c r="F22" s="10">
        <v>25.1</v>
      </c>
      <c r="G22" s="10">
        <v>119.2</v>
      </c>
      <c r="H22" s="23">
        <v>0</v>
      </c>
      <c r="I22" s="8">
        <v>1.83</v>
      </c>
      <c r="J22" s="8">
        <v>0</v>
      </c>
      <c r="K22" s="8">
        <v>0</v>
      </c>
      <c r="L22" s="8">
        <v>11.46</v>
      </c>
      <c r="M22" s="8">
        <v>0</v>
      </c>
      <c r="N22" s="8">
        <v>3.64</v>
      </c>
      <c r="O22" s="8">
        <v>0.56999999999999995</v>
      </c>
    </row>
    <row r="23" spans="1:15" ht="30.75">
      <c r="A23" s="29"/>
      <c r="B23" s="27" t="s">
        <v>22</v>
      </c>
      <c r="C23" s="28">
        <v>870</v>
      </c>
      <c r="D23" s="38">
        <f t="shared" ref="D23:O23" si="2">SUM(D16:D22)</f>
        <v>35.282999999999994</v>
      </c>
      <c r="E23" s="38">
        <f t="shared" si="2"/>
        <v>29.12</v>
      </c>
      <c r="F23" s="38">
        <f t="shared" si="2"/>
        <v>165.76</v>
      </c>
      <c r="G23" s="38">
        <f t="shared" si="2"/>
        <v>1087.77</v>
      </c>
      <c r="H23" s="24">
        <f t="shared" si="2"/>
        <v>34.840000000000003</v>
      </c>
      <c r="I23" s="24">
        <f t="shared" si="2"/>
        <v>20.21</v>
      </c>
      <c r="J23" s="24">
        <f t="shared" si="2"/>
        <v>48.59</v>
      </c>
      <c r="K23" s="24">
        <f t="shared" si="2"/>
        <v>2.2400000000000002</v>
      </c>
      <c r="L23" s="24">
        <f t="shared" si="2"/>
        <v>125.71000000000001</v>
      </c>
      <c r="M23" s="24">
        <f t="shared" si="2"/>
        <v>232.15</v>
      </c>
      <c r="N23" s="24">
        <f t="shared" si="2"/>
        <v>108.85</v>
      </c>
      <c r="O23" s="24">
        <f t="shared" si="2"/>
        <v>4.74</v>
      </c>
    </row>
    <row r="24" spans="1:15" ht="30">
      <c r="A24" s="68" t="s">
        <v>53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70"/>
    </row>
    <row r="25" spans="1:15" s="1" customFormat="1" ht="61.5">
      <c r="A25" s="8">
        <v>188</v>
      </c>
      <c r="B25" s="9" t="s">
        <v>113</v>
      </c>
      <c r="C25" s="8">
        <v>80</v>
      </c>
      <c r="D25" s="10">
        <v>9.1999999999999993</v>
      </c>
      <c r="E25" s="10">
        <v>6.5</v>
      </c>
      <c r="F25" s="10">
        <v>15.3</v>
      </c>
      <c r="G25" s="10">
        <v>196.4</v>
      </c>
      <c r="H25" s="8">
        <v>2.8000000000000001E-2</v>
      </c>
      <c r="I25" s="8">
        <v>0.4</v>
      </c>
      <c r="J25" s="8">
        <v>3.5999999999999997E-2</v>
      </c>
      <c r="K25" s="8">
        <v>0</v>
      </c>
      <c r="L25" s="8">
        <v>87.62</v>
      </c>
      <c r="M25" s="8">
        <v>119.58</v>
      </c>
      <c r="N25" s="8">
        <v>5.52</v>
      </c>
      <c r="O25" s="8">
        <v>0.49</v>
      </c>
    </row>
    <row r="26" spans="1:15" ht="61.5">
      <c r="A26" s="8">
        <v>379</v>
      </c>
      <c r="B26" s="9" t="s">
        <v>92</v>
      </c>
      <c r="C26" s="25">
        <v>200</v>
      </c>
      <c r="D26" s="10">
        <v>3.17</v>
      </c>
      <c r="E26" s="10">
        <v>2.68</v>
      </c>
      <c r="F26" s="10">
        <v>15.9</v>
      </c>
      <c r="G26" s="11">
        <v>100.6</v>
      </c>
      <c r="H26" s="10">
        <v>0</v>
      </c>
      <c r="I26" s="10">
        <v>1.3</v>
      </c>
      <c r="J26" s="10">
        <v>0</v>
      </c>
      <c r="K26" s="10"/>
      <c r="L26" s="10">
        <v>125.78</v>
      </c>
      <c r="M26" s="10">
        <v>0</v>
      </c>
      <c r="N26" s="10">
        <v>14</v>
      </c>
      <c r="O26" s="10">
        <v>0.13</v>
      </c>
    </row>
    <row r="27" spans="1:15" ht="42" customHeight="1">
      <c r="A27" s="29"/>
      <c r="B27" s="27" t="s">
        <v>22</v>
      </c>
      <c r="C27" s="28">
        <f t="shared" ref="C27:O27" si="3">SUM(C25:C26)</f>
        <v>280</v>
      </c>
      <c r="D27" s="38">
        <f t="shared" si="3"/>
        <v>12.37</v>
      </c>
      <c r="E27" s="38">
        <f t="shared" si="3"/>
        <v>9.18</v>
      </c>
      <c r="F27" s="38">
        <f t="shared" si="3"/>
        <v>31.200000000000003</v>
      </c>
      <c r="G27" s="38">
        <f t="shared" si="3"/>
        <v>297</v>
      </c>
      <c r="H27" s="38">
        <f t="shared" si="3"/>
        <v>2.8000000000000001E-2</v>
      </c>
      <c r="I27" s="38">
        <f t="shared" si="3"/>
        <v>1.7000000000000002</v>
      </c>
      <c r="J27" s="38">
        <f t="shared" si="3"/>
        <v>3.5999999999999997E-2</v>
      </c>
      <c r="K27" s="38">
        <f t="shared" si="3"/>
        <v>0</v>
      </c>
      <c r="L27" s="38">
        <f t="shared" si="3"/>
        <v>213.4</v>
      </c>
      <c r="M27" s="38">
        <f t="shared" si="3"/>
        <v>119.58</v>
      </c>
      <c r="N27" s="38">
        <f t="shared" si="3"/>
        <v>19.52</v>
      </c>
      <c r="O27" s="38">
        <f t="shared" si="3"/>
        <v>0.62</v>
      </c>
    </row>
    <row r="28" spans="1:15" ht="49.5" customHeight="1">
      <c r="A28" s="29"/>
      <c r="B28" s="27" t="s">
        <v>24</v>
      </c>
      <c r="C28" s="24">
        <f>C11+C14+C23+C27</f>
        <v>1815</v>
      </c>
      <c r="D28" s="24">
        <f t="shared" ref="D28:O28" si="4">D11+D14+D23+D27</f>
        <v>58.672999999999995</v>
      </c>
      <c r="E28" s="24">
        <f t="shared" si="4"/>
        <v>53.68</v>
      </c>
      <c r="F28" s="24">
        <f t="shared" si="4"/>
        <v>284.33</v>
      </c>
      <c r="G28" s="24">
        <f t="shared" si="4"/>
        <v>1878.65</v>
      </c>
      <c r="H28" s="24">
        <f t="shared" si="4"/>
        <v>35.167999999999999</v>
      </c>
      <c r="I28" s="24">
        <f t="shared" si="4"/>
        <v>29.87</v>
      </c>
      <c r="J28" s="24">
        <f t="shared" si="4"/>
        <v>88.626000000000005</v>
      </c>
      <c r="K28" s="24">
        <f t="shared" si="4"/>
        <v>2.2400000000000002</v>
      </c>
      <c r="L28" s="24">
        <f t="shared" si="4"/>
        <v>566.27</v>
      </c>
      <c r="M28" s="24">
        <f t="shared" si="4"/>
        <v>387.56</v>
      </c>
      <c r="N28" s="24">
        <f t="shared" si="4"/>
        <v>132.57</v>
      </c>
      <c r="O28" s="24">
        <f t="shared" si="4"/>
        <v>11.29</v>
      </c>
    </row>
    <row r="29" spans="1:15" ht="30">
      <c r="A29" s="71" t="s">
        <v>23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1:15" ht="30">
      <c r="A30" s="72" t="s">
        <v>19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</row>
    <row r="31" spans="1:15" ht="30.75">
      <c r="A31" s="12">
        <v>1</v>
      </c>
      <c r="B31" s="7">
        <v>2</v>
      </c>
      <c r="C31" s="7">
        <v>3</v>
      </c>
      <c r="D31" s="12">
        <v>4</v>
      </c>
      <c r="E31" s="12">
        <v>5</v>
      </c>
      <c r="F31" s="12">
        <v>6</v>
      </c>
      <c r="G31" s="12">
        <v>7</v>
      </c>
      <c r="H31" s="12">
        <v>8</v>
      </c>
      <c r="I31" s="12">
        <v>9</v>
      </c>
      <c r="J31" s="12">
        <v>10</v>
      </c>
      <c r="K31" s="12">
        <v>11</v>
      </c>
      <c r="L31" s="12">
        <v>12</v>
      </c>
      <c r="M31" s="12">
        <v>13</v>
      </c>
      <c r="N31" s="12">
        <v>14</v>
      </c>
      <c r="O31" s="12">
        <v>15</v>
      </c>
    </row>
    <row r="32" spans="1:15" ht="69.75" customHeight="1">
      <c r="A32" s="8">
        <v>182</v>
      </c>
      <c r="B32" s="40" t="s">
        <v>93</v>
      </c>
      <c r="C32" s="8">
        <v>200</v>
      </c>
      <c r="D32" s="8">
        <v>3.09</v>
      </c>
      <c r="E32" s="8">
        <v>5.07</v>
      </c>
      <c r="F32" s="8">
        <v>32.090000000000003</v>
      </c>
      <c r="G32" s="8">
        <v>177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63.75" customHeight="1">
      <c r="A33" s="7"/>
      <c r="B33" s="7" t="s">
        <v>124</v>
      </c>
      <c r="C33" s="30" t="s">
        <v>71</v>
      </c>
      <c r="D33" s="7">
        <v>2.4700000000000002</v>
      </c>
      <c r="E33" s="7">
        <v>0.87</v>
      </c>
      <c r="F33" s="7">
        <v>16.75</v>
      </c>
      <c r="G33" s="7">
        <v>85.77</v>
      </c>
      <c r="H33" s="7">
        <v>0.04</v>
      </c>
      <c r="I33" s="7">
        <v>0</v>
      </c>
      <c r="J33" s="7">
        <v>0</v>
      </c>
      <c r="K33" s="7">
        <v>0</v>
      </c>
      <c r="L33" s="8">
        <v>8</v>
      </c>
      <c r="M33" s="8">
        <v>26</v>
      </c>
      <c r="N33" s="8">
        <v>5.6</v>
      </c>
      <c r="O33" s="8">
        <v>0.36</v>
      </c>
    </row>
    <row r="34" spans="1:15" ht="50.25" customHeight="1">
      <c r="A34" s="7">
        <v>14</v>
      </c>
      <c r="B34" s="7" t="s">
        <v>89</v>
      </c>
      <c r="C34" s="7">
        <v>10</v>
      </c>
      <c r="D34" s="7">
        <v>0.08</v>
      </c>
      <c r="E34" s="7">
        <v>7.25</v>
      </c>
      <c r="F34" s="7">
        <v>0.13</v>
      </c>
      <c r="G34" s="7">
        <v>66</v>
      </c>
      <c r="H34" s="7">
        <v>0</v>
      </c>
      <c r="I34" s="7">
        <v>0</v>
      </c>
      <c r="J34" s="7">
        <v>40</v>
      </c>
      <c r="K34" s="7">
        <v>0</v>
      </c>
      <c r="L34" s="8">
        <v>2.4</v>
      </c>
      <c r="M34" s="8">
        <v>3</v>
      </c>
      <c r="N34" s="8">
        <v>0</v>
      </c>
      <c r="O34" s="8">
        <v>0.02</v>
      </c>
    </row>
    <row r="35" spans="1:15" ht="45.75" customHeight="1">
      <c r="A35" s="7">
        <v>15</v>
      </c>
      <c r="B35" s="7" t="s">
        <v>94</v>
      </c>
      <c r="C35" s="7">
        <v>15</v>
      </c>
      <c r="D35" s="13">
        <v>2.2599999999999998</v>
      </c>
      <c r="E35" s="13">
        <v>2.93</v>
      </c>
      <c r="F35" s="13">
        <v>0</v>
      </c>
      <c r="G35" s="13">
        <v>36</v>
      </c>
      <c r="H35" s="13">
        <v>0.01</v>
      </c>
      <c r="I35" s="13">
        <v>7.0000000000000007E-2</v>
      </c>
      <c r="J35" s="13">
        <v>26</v>
      </c>
      <c r="K35" s="7">
        <v>0</v>
      </c>
      <c r="L35" s="14">
        <v>88</v>
      </c>
      <c r="M35" s="14">
        <v>50</v>
      </c>
      <c r="N35" s="14">
        <v>3.5</v>
      </c>
      <c r="O35" s="14">
        <v>0.1</v>
      </c>
    </row>
    <row r="36" spans="1:15" ht="50.25" customHeight="1">
      <c r="A36" s="8">
        <v>382</v>
      </c>
      <c r="B36" s="8" t="s">
        <v>95</v>
      </c>
      <c r="C36" s="25">
        <v>200</v>
      </c>
      <c r="D36" s="10">
        <v>4.08</v>
      </c>
      <c r="E36" s="10">
        <v>3.54</v>
      </c>
      <c r="F36" s="10">
        <v>17.579999999999998</v>
      </c>
      <c r="G36" s="11">
        <v>118.6</v>
      </c>
      <c r="H36" s="10">
        <v>0</v>
      </c>
      <c r="I36" s="10">
        <v>1.59</v>
      </c>
      <c r="J36" s="10">
        <v>0</v>
      </c>
      <c r="K36" s="26">
        <v>0</v>
      </c>
      <c r="L36" s="10">
        <v>152.22</v>
      </c>
      <c r="M36" s="10">
        <v>0</v>
      </c>
      <c r="N36" s="10">
        <v>21.34</v>
      </c>
      <c r="O36" s="10">
        <v>0.48</v>
      </c>
    </row>
    <row r="37" spans="1:15" ht="48.75" customHeight="1">
      <c r="A37" s="29"/>
      <c r="B37" s="27" t="s">
        <v>22</v>
      </c>
      <c r="C37" s="28">
        <v>465</v>
      </c>
      <c r="D37" s="38">
        <f t="shared" ref="D37:O37" si="5">SUM(D32:D36)</f>
        <v>11.98</v>
      </c>
      <c r="E37" s="38">
        <f t="shared" si="5"/>
        <v>19.66</v>
      </c>
      <c r="F37" s="38">
        <f t="shared" si="5"/>
        <v>66.550000000000011</v>
      </c>
      <c r="G37" s="38">
        <f t="shared" si="5"/>
        <v>483.37</v>
      </c>
      <c r="H37" s="38">
        <f t="shared" si="5"/>
        <v>0.05</v>
      </c>
      <c r="I37" s="38">
        <f t="shared" si="5"/>
        <v>1.6600000000000001</v>
      </c>
      <c r="J37" s="38">
        <f t="shared" si="5"/>
        <v>66</v>
      </c>
      <c r="K37" s="24">
        <f t="shared" si="5"/>
        <v>0</v>
      </c>
      <c r="L37" s="38">
        <f t="shared" si="5"/>
        <v>250.62</v>
      </c>
      <c r="M37" s="38">
        <f t="shared" si="5"/>
        <v>79</v>
      </c>
      <c r="N37" s="38">
        <f t="shared" si="5"/>
        <v>30.439999999999998</v>
      </c>
      <c r="O37" s="38">
        <f t="shared" si="5"/>
        <v>0.96</v>
      </c>
    </row>
    <row r="38" spans="1:15" ht="30">
      <c r="A38" s="72" t="s">
        <v>49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  <row r="39" spans="1:15" ht="61.5">
      <c r="A39" s="7"/>
      <c r="B39" s="7" t="s">
        <v>44</v>
      </c>
      <c r="C39" s="30" t="s">
        <v>117</v>
      </c>
      <c r="D39" s="7">
        <v>0.8</v>
      </c>
      <c r="E39" s="7">
        <v>0.8</v>
      </c>
      <c r="F39" s="7">
        <v>19.600000000000001</v>
      </c>
      <c r="G39" s="15">
        <v>94</v>
      </c>
      <c r="H39" s="15">
        <v>0</v>
      </c>
      <c r="I39" s="15">
        <v>20</v>
      </c>
      <c r="J39" s="15">
        <v>0</v>
      </c>
      <c r="K39" s="15">
        <v>0</v>
      </c>
      <c r="L39" s="8">
        <v>32</v>
      </c>
      <c r="M39" s="8">
        <v>22</v>
      </c>
      <c r="N39" s="8">
        <v>0.1</v>
      </c>
      <c r="O39" s="8">
        <v>44</v>
      </c>
    </row>
    <row r="40" spans="1:15" ht="30.75">
      <c r="A40" s="29"/>
      <c r="B40" s="27" t="s">
        <v>22</v>
      </c>
      <c r="C40" s="28">
        <v>100</v>
      </c>
      <c r="D40" s="24">
        <f t="shared" ref="D40:O40" si="6">SUM(D39)</f>
        <v>0.8</v>
      </c>
      <c r="E40" s="24">
        <f t="shared" si="6"/>
        <v>0.8</v>
      </c>
      <c r="F40" s="24">
        <f t="shared" si="6"/>
        <v>19.600000000000001</v>
      </c>
      <c r="G40" s="24">
        <f t="shared" si="6"/>
        <v>94</v>
      </c>
      <c r="H40" s="24">
        <f t="shared" si="6"/>
        <v>0</v>
      </c>
      <c r="I40" s="24">
        <f t="shared" si="6"/>
        <v>20</v>
      </c>
      <c r="J40" s="24">
        <f t="shared" si="6"/>
        <v>0</v>
      </c>
      <c r="K40" s="24">
        <f t="shared" si="6"/>
        <v>0</v>
      </c>
      <c r="L40" s="24">
        <f t="shared" si="6"/>
        <v>32</v>
      </c>
      <c r="M40" s="24">
        <f t="shared" si="6"/>
        <v>22</v>
      </c>
      <c r="N40" s="24">
        <f t="shared" si="6"/>
        <v>0.1</v>
      </c>
      <c r="O40" s="24">
        <f t="shared" si="6"/>
        <v>44</v>
      </c>
    </row>
    <row r="41" spans="1:15" ht="30">
      <c r="A41" s="72" t="s">
        <v>50</v>
      </c>
      <c r="B41" s="72"/>
      <c r="C41" s="72"/>
      <c r="D41" s="73"/>
      <c r="E41" s="73"/>
      <c r="F41" s="73"/>
      <c r="G41" s="73"/>
      <c r="H41" s="73"/>
      <c r="I41" s="73"/>
      <c r="J41" s="73"/>
      <c r="K41" s="72"/>
      <c r="L41" s="73"/>
      <c r="M41" s="73"/>
      <c r="N41" s="73"/>
      <c r="O41" s="73"/>
    </row>
    <row r="42" spans="1:15" s="1" customFormat="1" ht="30.75">
      <c r="A42" s="8">
        <v>71</v>
      </c>
      <c r="B42" s="8" t="s">
        <v>121</v>
      </c>
      <c r="C42" s="25">
        <v>50</v>
      </c>
      <c r="D42" s="10">
        <v>0.88</v>
      </c>
      <c r="E42" s="10">
        <v>4.03</v>
      </c>
      <c r="F42" s="10">
        <v>5.04</v>
      </c>
      <c r="G42" s="10">
        <v>61.1</v>
      </c>
      <c r="H42" s="10">
        <v>2.5000000000000001E-2</v>
      </c>
      <c r="I42" s="10">
        <v>5.33</v>
      </c>
      <c r="J42" s="10">
        <v>0</v>
      </c>
      <c r="K42" s="8">
        <v>0</v>
      </c>
      <c r="L42" s="10">
        <v>16.75</v>
      </c>
      <c r="M42" s="10">
        <v>0</v>
      </c>
      <c r="N42" s="10">
        <v>0</v>
      </c>
      <c r="O42" s="10">
        <v>0.66</v>
      </c>
    </row>
    <row r="43" spans="1:15" s="1" customFormat="1" ht="70.5" customHeight="1">
      <c r="A43" s="8">
        <v>88</v>
      </c>
      <c r="B43" s="9" t="s">
        <v>58</v>
      </c>
      <c r="C43" s="8">
        <v>200</v>
      </c>
      <c r="D43" s="22">
        <v>5.0999999999999996</v>
      </c>
      <c r="E43" s="22">
        <v>8.0500000000000007</v>
      </c>
      <c r="F43" s="22">
        <v>6.6</v>
      </c>
      <c r="G43" s="22">
        <v>125.63</v>
      </c>
      <c r="H43" s="22">
        <v>0</v>
      </c>
      <c r="I43" s="22">
        <v>16.93</v>
      </c>
      <c r="J43" s="22">
        <v>0</v>
      </c>
      <c r="K43" s="22">
        <v>0</v>
      </c>
      <c r="L43" s="22">
        <v>48.71</v>
      </c>
      <c r="M43" s="22">
        <v>0</v>
      </c>
      <c r="N43" s="22">
        <v>18.399999999999999</v>
      </c>
      <c r="O43" s="22">
        <v>1.04</v>
      </c>
    </row>
    <row r="44" spans="1:15" ht="57" customHeight="1">
      <c r="A44" s="8">
        <v>234</v>
      </c>
      <c r="B44" s="9" t="s">
        <v>47</v>
      </c>
      <c r="C44" s="8">
        <v>80</v>
      </c>
      <c r="D44" s="8">
        <v>15.7</v>
      </c>
      <c r="E44" s="8">
        <v>12.25</v>
      </c>
      <c r="F44" s="8">
        <v>19.8</v>
      </c>
      <c r="G44" s="8">
        <v>256</v>
      </c>
      <c r="H44" s="8">
        <v>8.5000000000000006E-2</v>
      </c>
      <c r="I44" s="8">
        <v>0.94</v>
      </c>
      <c r="J44" s="8">
        <v>0</v>
      </c>
      <c r="K44" s="8">
        <v>0</v>
      </c>
      <c r="L44" s="8">
        <v>38.85</v>
      </c>
      <c r="M44" s="8">
        <v>121.8</v>
      </c>
      <c r="N44" s="8">
        <v>13.85</v>
      </c>
      <c r="O44" s="8">
        <v>0.36</v>
      </c>
    </row>
    <row r="45" spans="1:15" ht="30.75" hidden="1">
      <c r="A45" s="8"/>
      <c r="B45" s="8"/>
      <c r="C45" s="8"/>
      <c r="D45" s="8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ht="95.25" customHeight="1">
      <c r="A46" s="8" t="s">
        <v>110</v>
      </c>
      <c r="B46" s="9" t="s">
        <v>98</v>
      </c>
      <c r="C46" s="8" t="s">
        <v>114</v>
      </c>
      <c r="D46" s="8">
        <v>3.95</v>
      </c>
      <c r="E46" s="8">
        <v>14.54</v>
      </c>
      <c r="F46" s="8">
        <v>25.75</v>
      </c>
      <c r="G46" s="8">
        <v>247</v>
      </c>
      <c r="H46" s="8">
        <v>0.19</v>
      </c>
      <c r="I46" s="8">
        <v>19.97</v>
      </c>
      <c r="J46" s="8">
        <v>0</v>
      </c>
      <c r="K46" s="8">
        <v>0</v>
      </c>
      <c r="L46" s="8">
        <v>32.56</v>
      </c>
      <c r="M46" s="8">
        <v>0</v>
      </c>
      <c r="N46" s="8">
        <v>0</v>
      </c>
      <c r="O46" s="8">
        <v>1.3</v>
      </c>
    </row>
    <row r="47" spans="1:15" ht="52.5" customHeight="1">
      <c r="A47" s="7"/>
      <c r="B47" s="7" t="s">
        <v>87</v>
      </c>
      <c r="C47" s="30" t="s">
        <v>78</v>
      </c>
      <c r="D47" s="7">
        <v>0.67</v>
      </c>
      <c r="E47" s="7">
        <v>0.44</v>
      </c>
      <c r="F47" s="7">
        <v>8.3800000000000008</v>
      </c>
      <c r="G47" s="7">
        <v>42.8</v>
      </c>
      <c r="H47" s="7">
        <v>0.02</v>
      </c>
      <c r="I47" s="7">
        <v>0</v>
      </c>
      <c r="J47" s="7">
        <v>0</v>
      </c>
      <c r="K47" s="7">
        <v>0</v>
      </c>
      <c r="L47" s="8">
        <v>4</v>
      </c>
      <c r="M47" s="8">
        <v>13</v>
      </c>
      <c r="N47" s="8">
        <v>2.8</v>
      </c>
      <c r="O47" s="8">
        <v>0.18</v>
      </c>
    </row>
    <row r="48" spans="1:15" ht="2.25" hidden="1" customHeight="1">
      <c r="A48" s="7"/>
      <c r="B48" s="7"/>
      <c r="C48" s="7"/>
      <c r="D48" s="13"/>
      <c r="E48" s="13"/>
      <c r="F48" s="13"/>
      <c r="G48" s="13"/>
      <c r="H48" s="13"/>
      <c r="I48" s="13"/>
      <c r="J48" s="13"/>
      <c r="K48" s="7"/>
      <c r="L48" s="14"/>
      <c r="M48" s="14"/>
      <c r="N48" s="14"/>
      <c r="O48" s="14"/>
    </row>
    <row r="49" spans="1:15" ht="74.25" customHeight="1">
      <c r="A49" s="8">
        <v>349</v>
      </c>
      <c r="B49" s="9" t="s">
        <v>99</v>
      </c>
      <c r="C49" s="25" t="s">
        <v>75</v>
      </c>
      <c r="D49" s="10">
        <v>0.66</v>
      </c>
      <c r="E49" s="10">
        <v>0.09</v>
      </c>
      <c r="F49" s="10">
        <v>32.01</v>
      </c>
      <c r="G49" s="10">
        <v>132.80000000000001</v>
      </c>
      <c r="H49" s="16">
        <v>0</v>
      </c>
      <c r="I49" s="10">
        <v>0.73</v>
      </c>
      <c r="J49" s="10">
        <v>0</v>
      </c>
      <c r="K49" s="26">
        <v>0</v>
      </c>
      <c r="L49" s="10">
        <v>32.479999999999997</v>
      </c>
      <c r="M49" s="10">
        <v>0</v>
      </c>
      <c r="N49" s="10">
        <v>17.46</v>
      </c>
      <c r="O49" s="10">
        <v>0.7</v>
      </c>
    </row>
    <row r="50" spans="1:15" ht="52.5" customHeight="1">
      <c r="A50" s="29"/>
      <c r="B50" s="27" t="s">
        <v>22</v>
      </c>
      <c r="C50" s="28">
        <v>870</v>
      </c>
      <c r="D50" s="38">
        <f t="shared" ref="D50:O50" si="7">SUM(D42:D49)</f>
        <v>26.96</v>
      </c>
      <c r="E50" s="38">
        <f t="shared" si="7"/>
        <v>39.400000000000006</v>
      </c>
      <c r="F50" s="38">
        <f t="shared" si="7"/>
        <v>97.579999999999984</v>
      </c>
      <c r="G50" s="38">
        <f t="shared" si="7"/>
        <v>865.32999999999993</v>
      </c>
      <c r="H50" s="38">
        <f t="shared" si="7"/>
        <v>0.32000000000000006</v>
      </c>
      <c r="I50" s="38">
        <f t="shared" si="7"/>
        <v>43.9</v>
      </c>
      <c r="J50" s="38">
        <f t="shared" si="7"/>
        <v>0</v>
      </c>
      <c r="K50" s="24">
        <f t="shared" si="7"/>
        <v>0</v>
      </c>
      <c r="L50" s="38">
        <f t="shared" si="7"/>
        <v>173.35</v>
      </c>
      <c r="M50" s="38">
        <f t="shared" si="7"/>
        <v>134.80000000000001</v>
      </c>
      <c r="N50" s="38">
        <f t="shared" si="7"/>
        <v>52.51</v>
      </c>
      <c r="O50" s="38">
        <f t="shared" si="7"/>
        <v>4.24</v>
      </c>
    </row>
    <row r="51" spans="1:15" ht="30">
      <c r="A51" s="97" t="s">
        <v>53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9"/>
    </row>
    <row r="52" spans="1:15" s="1" customFormat="1" ht="38.25" customHeight="1">
      <c r="A52" s="29"/>
      <c r="B52" s="29" t="s">
        <v>122</v>
      </c>
      <c r="C52" s="43">
        <v>80</v>
      </c>
      <c r="D52" s="10">
        <v>5.56</v>
      </c>
      <c r="E52" s="10">
        <v>1.01</v>
      </c>
      <c r="F52" s="10">
        <v>47.05</v>
      </c>
      <c r="G52" s="10">
        <v>223.21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</row>
    <row r="53" spans="1:15" ht="45" customHeight="1">
      <c r="A53" s="22">
        <v>394</v>
      </c>
      <c r="B53" s="22" t="s">
        <v>100</v>
      </c>
      <c r="C53" s="41" t="s">
        <v>72</v>
      </c>
      <c r="D53" s="17">
        <v>0.13</v>
      </c>
      <c r="E53" s="17">
        <v>0.02</v>
      </c>
      <c r="F53" s="17">
        <v>15.2</v>
      </c>
      <c r="G53" s="17">
        <v>62</v>
      </c>
      <c r="H53" s="31">
        <v>0</v>
      </c>
      <c r="I53" s="22">
        <v>2.83</v>
      </c>
      <c r="J53" s="22">
        <v>0</v>
      </c>
      <c r="K53" s="22">
        <v>0</v>
      </c>
      <c r="L53" s="22">
        <v>14.2</v>
      </c>
      <c r="M53" s="22">
        <v>0</v>
      </c>
      <c r="N53" s="22">
        <v>2.4</v>
      </c>
      <c r="O53" s="22">
        <v>0.36</v>
      </c>
    </row>
    <row r="54" spans="1:15" ht="35.25" customHeight="1">
      <c r="A54" s="29"/>
      <c r="B54" s="27" t="s">
        <v>22</v>
      </c>
      <c r="C54" s="28">
        <v>295</v>
      </c>
      <c r="D54" s="24">
        <f t="shared" ref="D54:O54" si="8">SUM(D52:D53)</f>
        <v>5.6899999999999995</v>
      </c>
      <c r="E54" s="24">
        <f t="shared" si="8"/>
        <v>1.03</v>
      </c>
      <c r="F54" s="24">
        <f t="shared" si="8"/>
        <v>62.25</v>
      </c>
      <c r="G54" s="24">
        <f t="shared" si="8"/>
        <v>285.21000000000004</v>
      </c>
      <c r="H54" s="24">
        <f t="shared" si="8"/>
        <v>0</v>
      </c>
      <c r="I54" s="24">
        <f t="shared" si="8"/>
        <v>2.83</v>
      </c>
      <c r="J54" s="24">
        <f t="shared" si="8"/>
        <v>0</v>
      </c>
      <c r="K54" s="24">
        <f t="shared" si="8"/>
        <v>0</v>
      </c>
      <c r="L54" s="24">
        <f t="shared" si="8"/>
        <v>14.2</v>
      </c>
      <c r="M54" s="24">
        <f t="shared" si="8"/>
        <v>0</v>
      </c>
      <c r="N54" s="24">
        <f t="shared" si="8"/>
        <v>2.4</v>
      </c>
      <c r="O54" s="24">
        <f t="shared" si="8"/>
        <v>0.36</v>
      </c>
    </row>
    <row r="55" spans="1:15" ht="42.75" customHeight="1">
      <c r="A55" s="29"/>
      <c r="B55" s="27" t="s">
        <v>24</v>
      </c>
      <c r="C55" s="24">
        <f>C54+C50+C40+C37</f>
        <v>1730</v>
      </c>
      <c r="D55" s="24">
        <f t="shared" ref="D55:O55" si="9">D54+D50+D40+D37</f>
        <v>45.429999999999993</v>
      </c>
      <c r="E55" s="24">
        <f t="shared" si="9"/>
        <v>60.89</v>
      </c>
      <c r="F55" s="24">
        <f t="shared" si="9"/>
        <v>245.98</v>
      </c>
      <c r="G55" s="24">
        <f t="shared" si="9"/>
        <v>1727.9099999999999</v>
      </c>
      <c r="H55" s="24">
        <f t="shared" si="9"/>
        <v>0.37000000000000005</v>
      </c>
      <c r="I55" s="24">
        <f t="shared" si="9"/>
        <v>68.389999999999986</v>
      </c>
      <c r="J55" s="24">
        <f t="shared" si="9"/>
        <v>66</v>
      </c>
      <c r="K55" s="24">
        <f t="shared" si="9"/>
        <v>0</v>
      </c>
      <c r="L55" s="24">
        <f t="shared" si="9"/>
        <v>470.16999999999996</v>
      </c>
      <c r="M55" s="24">
        <f t="shared" si="9"/>
        <v>235.8</v>
      </c>
      <c r="N55" s="24">
        <f t="shared" si="9"/>
        <v>85.449999999999989</v>
      </c>
      <c r="O55" s="24">
        <f t="shared" si="9"/>
        <v>49.56</v>
      </c>
    </row>
    <row r="56" spans="1:15" ht="30">
      <c r="A56" s="71" t="s">
        <v>25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</row>
    <row r="57" spans="1:15" ht="30">
      <c r="A57" s="72" t="s">
        <v>19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</row>
    <row r="58" spans="1:15" ht="31.5" customHeight="1">
      <c r="A58" s="12">
        <v>1</v>
      </c>
      <c r="B58" s="7">
        <v>2</v>
      </c>
      <c r="C58" s="7">
        <v>3</v>
      </c>
      <c r="D58" s="18">
        <v>4</v>
      </c>
      <c r="E58" s="18">
        <v>5</v>
      </c>
      <c r="F58" s="18">
        <v>6</v>
      </c>
      <c r="G58" s="18">
        <v>7</v>
      </c>
      <c r="H58" s="18">
        <v>8</v>
      </c>
      <c r="I58" s="18">
        <v>9</v>
      </c>
      <c r="J58" s="18">
        <v>10</v>
      </c>
      <c r="K58" s="12">
        <v>11</v>
      </c>
      <c r="L58" s="18">
        <v>12</v>
      </c>
      <c r="M58" s="18">
        <v>13</v>
      </c>
      <c r="N58" s="18">
        <v>14</v>
      </c>
      <c r="O58" s="18">
        <v>15</v>
      </c>
    </row>
    <row r="59" spans="1:15" ht="45.75" customHeight="1">
      <c r="A59" s="42">
        <v>210</v>
      </c>
      <c r="B59" s="42" t="s">
        <v>101</v>
      </c>
      <c r="C59" s="25">
        <v>80</v>
      </c>
      <c r="D59" s="19">
        <v>8.24</v>
      </c>
      <c r="E59" s="19">
        <v>13.33</v>
      </c>
      <c r="F59" s="19">
        <v>0.72</v>
      </c>
      <c r="G59" s="20">
        <v>137.15</v>
      </c>
      <c r="H59" s="19">
        <v>0</v>
      </c>
      <c r="I59" s="19">
        <v>0.16</v>
      </c>
      <c r="J59" s="19">
        <v>0</v>
      </c>
      <c r="K59" s="32">
        <v>0</v>
      </c>
      <c r="L59" s="19">
        <v>50.98</v>
      </c>
      <c r="M59" s="19">
        <v>0</v>
      </c>
      <c r="N59" s="19">
        <v>10.7</v>
      </c>
      <c r="O59" s="19">
        <v>1.48</v>
      </c>
    </row>
    <row r="60" spans="1:15" ht="54" customHeight="1">
      <c r="A60" s="8"/>
      <c r="B60" s="8" t="s">
        <v>102</v>
      </c>
      <c r="C60" s="25">
        <v>80</v>
      </c>
      <c r="D60" s="10">
        <v>0.96</v>
      </c>
      <c r="E60" s="10">
        <v>3.77</v>
      </c>
      <c r="F60" s="10">
        <v>6.18</v>
      </c>
      <c r="G60" s="10">
        <v>62.4</v>
      </c>
      <c r="H60" s="10">
        <v>0.04</v>
      </c>
      <c r="I60" s="10">
        <v>7.68</v>
      </c>
      <c r="J60" s="10">
        <v>0</v>
      </c>
      <c r="K60" s="8">
        <v>0</v>
      </c>
      <c r="L60" s="10">
        <v>25.6</v>
      </c>
      <c r="M60" s="10">
        <v>0</v>
      </c>
      <c r="N60" s="10">
        <v>0</v>
      </c>
      <c r="O60" s="10">
        <v>0.33</v>
      </c>
    </row>
    <row r="61" spans="1:15" ht="49.5" customHeight="1">
      <c r="A61" s="7"/>
      <c r="B61" s="7" t="s">
        <v>87</v>
      </c>
      <c r="C61" s="30" t="s">
        <v>71</v>
      </c>
      <c r="D61" s="7">
        <v>0.67</v>
      </c>
      <c r="E61" s="7">
        <v>0.44</v>
      </c>
      <c r="F61" s="7">
        <v>8.3800000000000008</v>
      </c>
      <c r="G61" s="7">
        <v>42.8</v>
      </c>
      <c r="H61" s="7">
        <v>0.02</v>
      </c>
      <c r="I61" s="7">
        <v>0</v>
      </c>
      <c r="J61" s="7">
        <v>0</v>
      </c>
      <c r="K61" s="7">
        <v>0</v>
      </c>
      <c r="L61" s="8">
        <v>4</v>
      </c>
      <c r="M61" s="8">
        <v>13</v>
      </c>
      <c r="N61" s="8">
        <v>2.8</v>
      </c>
      <c r="O61" s="8">
        <v>0.18</v>
      </c>
    </row>
    <row r="62" spans="1:15" ht="57" customHeight="1">
      <c r="A62" s="8">
        <v>379</v>
      </c>
      <c r="B62" s="9" t="s">
        <v>92</v>
      </c>
      <c r="C62" s="25">
        <v>200</v>
      </c>
      <c r="D62" s="10">
        <v>3.17</v>
      </c>
      <c r="E62" s="10">
        <v>2.68</v>
      </c>
      <c r="F62" s="10">
        <v>15.9</v>
      </c>
      <c r="G62" s="11">
        <v>100.6</v>
      </c>
      <c r="H62" s="10">
        <v>0</v>
      </c>
      <c r="I62" s="10">
        <v>1.3</v>
      </c>
      <c r="J62" s="10">
        <v>0</v>
      </c>
      <c r="K62" s="10"/>
      <c r="L62" s="10">
        <v>125.78</v>
      </c>
      <c r="M62" s="10">
        <v>0</v>
      </c>
      <c r="N62" s="10">
        <v>14</v>
      </c>
      <c r="O62" s="10">
        <v>0.13</v>
      </c>
    </row>
    <row r="63" spans="1:15" ht="30.75">
      <c r="A63" s="8"/>
      <c r="B63" s="27" t="s">
        <v>22</v>
      </c>
      <c r="C63" s="28">
        <v>400</v>
      </c>
      <c r="D63" s="24">
        <f t="shared" ref="D63:O63" si="10">SUM(D59:D62)</f>
        <v>13.04</v>
      </c>
      <c r="E63" s="24">
        <f t="shared" si="10"/>
        <v>20.220000000000002</v>
      </c>
      <c r="F63" s="24">
        <f t="shared" si="10"/>
        <v>31.18</v>
      </c>
      <c r="G63" s="24">
        <f t="shared" si="10"/>
        <v>342.95000000000005</v>
      </c>
      <c r="H63" s="24">
        <f t="shared" si="10"/>
        <v>0.06</v>
      </c>
      <c r="I63" s="24">
        <f t="shared" si="10"/>
        <v>9.14</v>
      </c>
      <c r="J63" s="24">
        <f t="shared" si="10"/>
        <v>0</v>
      </c>
      <c r="K63" s="24">
        <f t="shared" si="10"/>
        <v>0</v>
      </c>
      <c r="L63" s="24">
        <f t="shared" si="10"/>
        <v>206.36</v>
      </c>
      <c r="M63" s="24">
        <f t="shared" si="10"/>
        <v>13</v>
      </c>
      <c r="N63" s="24">
        <f t="shared" si="10"/>
        <v>27.5</v>
      </c>
      <c r="O63" s="24">
        <f t="shared" si="10"/>
        <v>2.12</v>
      </c>
    </row>
    <row r="64" spans="1:15" ht="30">
      <c r="A64" s="72" t="s">
        <v>49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1:15" ht="39.75" customHeight="1">
      <c r="A65" s="7"/>
      <c r="B65" s="7" t="s">
        <v>64</v>
      </c>
      <c r="C65" s="7">
        <v>200</v>
      </c>
      <c r="D65" s="7">
        <v>1</v>
      </c>
      <c r="E65" s="7">
        <v>0</v>
      </c>
      <c r="F65" s="7">
        <v>20.2</v>
      </c>
      <c r="G65" s="7">
        <v>84.8</v>
      </c>
      <c r="H65" s="7">
        <v>0</v>
      </c>
      <c r="I65" s="7">
        <v>6</v>
      </c>
      <c r="J65" s="7">
        <v>0</v>
      </c>
      <c r="K65" s="7">
        <v>0</v>
      </c>
      <c r="L65" s="8">
        <v>18.66</v>
      </c>
      <c r="M65" s="8">
        <v>13.33</v>
      </c>
      <c r="N65" s="8">
        <v>0</v>
      </c>
      <c r="O65" s="8">
        <v>3.73</v>
      </c>
    </row>
    <row r="66" spans="1:15" ht="39.75" customHeight="1">
      <c r="A66" s="29"/>
      <c r="B66" s="27" t="s">
        <v>22</v>
      </c>
      <c r="C66" s="28">
        <v>200</v>
      </c>
      <c r="D66" s="24">
        <f t="shared" ref="D66:O66" si="11">SUM(D65)</f>
        <v>1</v>
      </c>
      <c r="E66" s="24">
        <f t="shared" si="11"/>
        <v>0</v>
      </c>
      <c r="F66" s="24">
        <f t="shared" si="11"/>
        <v>20.2</v>
      </c>
      <c r="G66" s="24">
        <f t="shared" si="11"/>
        <v>84.8</v>
      </c>
      <c r="H66" s="24">
        <f t="shared" si="11"/>
        <v>0</v>
      </c>
      <c r="I66" s="24">
        <f t="shared" si="11"/>
        <v>6</v>
      </c>
      <c r="J66" s="24">
        <f t="shared" si="11"/>
        <v>0</v>
      </c>
      <c r="K66" s="24">
        <f t="shared" si="11"/>
        <v>0</v>
      </c>
      <c r="L66" s="24">
        <f t="shared" si="11"/>
        <v>18.66</v>
      </c>
      <c r="M66" s="24">
        <f t="shared" si="11"/>
        <v>13.33</v>
      </c>
      <c r="N66" s="24">
        <f t="shared" si="11"/>
        <v>0</v>
      </c>
      <c r="O66" s="24">
        <f t="shared" si="11"/>
        <v>3.73</v>
      </c>
    </row>
    <row r="67" spans="1:15" ht="30">
      <c r="A67" s="72" t="s">
        <v>50</v>
      </c>
      <c r="B67" s="72"/>
      <c r="C67" s="72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1" customFormat="1" ht="45.75" customHeight="1">
      <c r="A68" s="8">
        <v>71</v>
      </c>
      <c r="B68" s="8" t="s">
        <v>120</v>
      </c>
      <c r="C68" s="25">
        <v>50</v>
      </c>
      <c r="D68" s="10">
        <v>0.78</v>
      </c>
      <c r="E68" s="10">
        <v>4.07</v>
      </c>
      <c r="F68" s="10">
        <v>4.5999999999999996</v>
      </c>
      <c r="G68" s="11">
        <v>58.33</v>
      </c>
      <c r="H68" s="10">
        <v>0.02</v>
      </c>
      <c r="I68" s="10">
        <v>1.83</v>
      </c>
      <c r="J68" s="10">
        <v>0</v>
      </c>
      <c r="K68" s="26">
        <v>0</v>
      </c>
      <c r="L68" s="10">
        <v>22.1</v>
      </c>
      <c r="M68" s="10">
        <v>0</v>
      </c>
      <c r="N68" s="10">
        <v>0</v>
      </c>
      <c r="O68" s="10">
        <v>0.41</v>
      </c>
    </row>
    <row r="69" spans="1:15" ht="83.25" customHeight="1">
      <c r="A69" s="8">
        <v>101</v>
      </c>
      <c r="B69" s="9" t="s">
        <v>67</v>
      </c>
      <c r="C69" s="8">
        <v>200</v>
      </c>
      <c r="D69" s="8">
        <v>4.6500000000000004</v>
      </c>
      <c r="E69" s="8">
        <v>6.83</v>
      </c>
      <c r="F69" s="8">
        <v>5.08</v>
      </c>
      <c r="G69" s="8">
        <v>101.87</v>
      </c>
      <c r="H69" s="8">
        <v>0</v>
      </c>
      <c r="I69" s="8">
        <v>7.94</v>
      </c>
      <c r="J69" s="8">
        <v>0</v>
      </c>
      <c r="K69" s="8">
        <v>0</v>
      </c>
      <c r="L69" s="8">
        <v>30.98</v>
      </c>
      <c r="M69" s="8">
        <v>0</v>
      </c>
      <c r="N69" s="8">
        <v>11.34</v>
      </c>
      <c r="O69" s="8">
        <v>0.56999999999999995</v>
      </c>
    </row>
    <row r="70" spans="1:15" ht="96.75" customHeight="1">
      <c r="A70" s="8">
        <v>322</v>
      </c>
      <c r="B70" s="9" t="s">
        <v>115</v>
      </c>
      <c r="C70" s="8">
        <v>80</v>
      </c>
      <c r="D70" s="14">
        <v>12.07</v>
      </c>
      <c r="E70" s="14">
        <v>12.63</v>
      </c>
      <c r="F70" s="14">
        <v>12.6</v>
      </c>
      <c r="G70" s="14">
        <v>212</v>
      </c>
      <c r="H70" s="14">
        <v>7.0000000000000007E-2</v>
      </c>
      <c r="I70" s="14">
        <v>0.1</v>
      </c>
      <c r="J70" s="14">
        <v>0.53</v>
      </c>
      <c r="K70" s="14">
        <v>0</v>
      </c>
      <c r="L70" s="14">
        <v>15.2</v>
      </c>
      <c r="M70" s="14">
        <v>18.3</v>
      </c>
      <c r="N70" s="14">
        <v>110.6</v>
      </c>
      <c r="O70" s="14">
        <v>1.45</v>
      </c>
    </row>
    <row r="71" spans="1:15" ht="78.75" customHeight="1">
      <c r="A71" s="8">
        <v>302</v>
      </c>
      <c r="B71" s="9" t="s">
        <v>104</v>
      </c>
      <c r="C71" s="8">
        <v>150</v>
      </c>
      <c r="D71" s="8">
        <v>4.83</v>
      </c>
      <c r="E71" s="8">
        <v>5.84</v>
      </c>
      <c r="F71" s="8">
        <v>33.5</v>
      </c>
      <c r="G71" s="8">
        <v>215.84</v>
      </c>
      <c r="H71" s="8">
        <v>0.126</v>
      </c>
      <c r="I71" s="8">
        <v>0</v>
      </c>
      <c r="J71" s="8">
        <v>0</v>
      </c>
      <c r="K71" s="8">
        <v>0</v>
      </c>
      <c r="L71" s="8">
        <v>9.93</v>
      </c>
      <c r="M71" s="8">
        <v>39.17</v>
      </c>
      <c r="N71" s="8">
        <v>12.52</v>
      </c>
      <c r="O71" s="8">
        <v>0.64</v>
      </c>
    </row>
    <row r="72" spans="1:15" ht="48" customHeight="1">
      <c r="A72" s="8">
        <v>228</v>
      </c>
      <c r="B72" s="8" t="s">
        <v>57</v>
      </c>
      <c r="C72" s="8">
        <v>50</v>
      </c>
      <c r="D72" s="8">
        <v>0.48</v>
      </c>
      <c r="E72" s="14">
        <v>1.37</v>
      </c>
      <c r="F72" s="14">
        <v>2.16</v>
      </c>
      <c r="G72" s="14">
        <v>21.7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</row>
    <row r="73" spans="1:15" ht="50.25" customHeight="1">
      <c r="A73" s="7"/>
      <c r="B73" s="7" t="s">
        <v>87</v>
      </c>
      <c r="C73" s="30" t="s">
        <v>78</v>
      </c>
      <c r="D73" s="7">
        <v>0.67</v>
      </c>
      <c r="E73" s="7">
        <v>0.44</v>
      </c>
      <c r="F73" s="7">
        <v>8.3800000000000008</v>
      </c>
      <c r="G73" s="7">
        <v>42.8</v>
      </c>
      <c r="H73" s="7">
        <v>0.02</v>
      </c>
      <c r="I73" s="7">
        <v>0</v>
      </c>
      <c r="J73" s="7">
        <v>0</v>
      </c>
      <c r="K73" s="7">
        <v>0</v>
      </c>
      <c r="L73" s="8">
        <v>4</v>
      </c>
      <c r="M73" s="8">
        <v>13</v>
      </c>
      <c r="N73" s="8">
        <v>2.8</v>
      </c>
      <c r="O73" s="8">
        <v>0.18</v>
      </c>
    </row>
    <row r="74" spans="1:15" ht="65.25" customHeight="1">
      <c r="A74" s="8">
        <v>354</v>
      </c>
      <c r="B74" s="9" t="s">
        <v>52</v>
      </c>
      <c r="C74" s="25" t="s">
        <v>75</v>
      </c>
      <c r="D74" s="10">
        <v>0.11</v>
      </c>
      <c r="E74" s="10">
        <v>0.12</v>
      </c>
      <c r="F74" s="10">
        <v>25.1</v>
      </c>
      <c r="G74" s="10">
        <v>119.2</v>
      </c>
      <c r="H74" s="23">
        <v>0</v>
      </c>
      <c r="I74" s="8">
        <v>1.83</v>
      </c>
      <c r="J74" s="8">
        <v>0</v>
      </c>
      <c r="K74" s="8">
        <v>0</v>
      </c>
      <c r="L74" s="8">
        <v>11.46</v>
      </c>
      <c r="M74" s="8">
        <v>0</v>
      </c>
      <c r="N74" s="8">
        <v>3.64</v>
      </c>
      <c r="O74" s="8">
        <v>0.56999999999999995</v>
      </c>
    </row>
    <row r="75" spans="1:15" ht="30.75">
      <c r="A75" s="8"/>
      <c r="B75" s="27" t="s">
        <v>22</v>
      </c>
      <c r="C75" s="28">
        <v>870</v>
      </c>
      <c r="D75" s="24">
        <f t="shared" ref="D75:O75" si="12">SUM(D68:D74)</f>
        <v>23.59</v>
      </c>
      <c r="E75" s="24">
        <f t="shared" si="12"/>
        <v>31.300000000000004</v>
      </c>
      <c r="F75" s="24">
        <f t="shared" si="12"/>
        <v>91.419999999999987</v>
      </c>
      <c r="G75" s="24">
        <f t="shared" si="12"/>
        <v>771.74</v>
      </c>
      <c r="H75" s="24">
        <f t="shared" si="12"/>
        <v>0.23600000000000002</v>
      </c>
      <c r="I75" s="24">
        <f t="shared" si="12"/>
        <v>11.7</v>
      </c>
      <c r="J75" s="24">
        <f t="shared" si="12"/>
        <v>0.53</v>
      </c>
      <c r="K75" s="24">
        <f t="shared" si="12"/>
        <v>0</v>
      </c>
      <c r="L75" s="24">
        <f t="shared" si="12"/>
        <v>93.670000000000016</v>
      </c>
      <c r="M75" s="24">
        <f t="shared" si="12"/>
        <v>70.47</v>
      </c>
      <c r="N75" s="24">
        <f t="shared" si="12"/>
        <v>140.9</v>
      </c>
      <c r="O75" s="24">
        <f t="shared" si="12"/>
        <v>3.82</v>
      </c>
    </row>
    <row r="76" spans="1:15" ht="30">
      <c r="A76" s="68" t="s">
        <v>53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70"/>
    </row>
    <row r="77" spans="1:15" s="1" customFormat="1" ht="50.25" customHeight="1">
      <c r="A77" s="8"/>
      <c r="B77" s="8" t="s">
        <v>65</v>
      </c>
      <c r="C77" s="8">
        <v>60</v>
      </c>
      <c r="D77" s="8">
        <v>2.88</v>
      </c>
      <c r="E77" s="8">
        <v>1.66</v>
      </c>
      <c r="F77" s="8">
        <v>46.62</v>
      </c>
      <c r="G77" s="8">
        <v>201.48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</row>
    <row r="78" spans="1:15" ht="39.75" customHeight="1">
      <c r="A78" s="8">
        <v>965</v>
      </c>
      <c r="B78" s="8" t="s">
        <v>79</v>
      </c>
      <c r="C78" s="8">
        <v>200</v>
      </c>
      <c r="D78" s="8">
        <v>5.8</v>
      </c>
      <c r="E78" s="8">
        <v>5</v>
      </c>
      <c r="F78" s="8">
        <v>9.6</v>
      </c>
      <c r="G78" s="8">
        <v>108</v>
      </c>
      <c r="H78" s="8">
        <v>0.08</v>
      </c>
      <c r="I78" s="8">
        <v>2.6</v>
      </c>
      <c r="J78" s="8">
        <v>0.02</v>
      </c>
      <c r="K78" s="8">
        <v>0</v>
      </c>
      <c r="L78" s="8">
        <v>240</v>
      </c>
      <c r="M78" s="8">
        <v>28</v>
      </c>
      <c r="N78" s="8">
        <v>180</v>
      </c>
      <c r="O78" s="8">
        <v>0.2</v>
      </c>
    </row>
    <row r="79" spans="1:15" ht="38.25" customHeight="1">
      <c r="A79" s="8"/>
      <c r="B79" s="27" t="s">
        <v>22</v>
      </c>
      <c r="C79" s="28">
        <v>260</v>
      </c>
      <c r="D79" s="24">
        <f t="shared" ref="D79:O79" si="13">SUM(D77:D78)</f>
        <v>8.68</v>
      </c>
      <c r="E79" s="24">
        <f t="shared" si="13"/>
        <v>6.66</v>
      </c>
      <c r="F79" s="24">
        <f t="shared" si="13"/>
        <v>56.22</v>
      </c>
      <c r="G79" s="24">
        <f t="shared" si="13"/>
        <v>309.48</v>
      </c>
      <c r="H79" s="24">
        <f t="shared" si="13"/>
        <v>0.08</v>
      </c>
      <c r="I79" s="24">
        <f t="shared" si="13"/>
        <v>2.6</v>
      </c>
      <c r="J79" s="24">
        <f t="shared" si="13"/>
        <v>0.02</v>
      </c>
      <c r="K79" s="24">
        <f t="shared" si="13"/>
        <v>0</v>
      </c>
      <c r="L79" s="24">
        <f t="shared" si="13"/>
        <v>240</v>
      </c>
      <c r="M79" s="24">
        <f t="shared" si="13"/>
        <v>28</v>
      </c>
      <c r="N79" s="24">
        <f t="shared" si="13"/>
        <v>180</v>
      </c>
      <c r="O79" s="24">
        <f t="shared" si="13"/>
        <v>0.2</v>
      </c>
    </row>
    <row r="80" spans="1:15" ht="50.25" customHeight="1">
      <c r="A80" s="8"/>
      <c r="B80" s="27" t="s">
        <v>24</v>
      </c>
      <c r="C80" s="24">
        <f>C79+C75+C66+C63</f>
        <v>1730</v>
      </c>
      <c r="D80" s="24">
        <f t="shared" ref="D80:O80" si="14">D79+D75+D66+D63</f>
        <v>46.309999999999995</v>
      </c>
      <c r="E80" s="24">
        <f t="shared" si="14"/>
        <v>58.180000000000007</v>
      </c>
      <c r="F80" s="24">
        <f t="shared" si="14"/>
        <v>199.01999999999998</v>
      </c>
      <c r="G80" s="24">
        <f t="shared" si="14"/>
        <v>1508.97</v>
      </c>
      <c r="H80" s="24">
        <f t="shared" si="14"/>
        <v>0.376</v>
      </c>
      <c r="I80" s="24">
        <f t="shared" si="14"/>
        <v>29.439999999999998</v>
      </c>
      <c r="J80" s="24">
        <f t="shared" si="14"/>
        <v>0.55000000000000004</v>
      </c>
      <c r="K80" s="24">
        <f t="shared" si="14"/>
        <v>0</v>
      </c>
      <c r="L80" s="24">
        <f t="shared" si="14"/>
        <v>558.69000000000005</v>
      </c>
      <c r="M80" s="24">
        <f t="shared" si="14"/>
        <v>124.8</v>
      </c>
      <c r="N80" s="24">
        <f t="shared" si="14"/>
        <v>348.4</v>
      </c>
      <c r="O80" s="24">
        <f t="shared" si="14"/>
        <v>9.870000000000001</v>
      </c>
    </row>
    <row r="81" spans="1:15" ht="30">
      <c r="A81" s="71" t="s">
        <v>27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</row>
    <row r="82" spans="1:15" ht="30">
      <c r="A82" s="72" t="s">
        <v>19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</row>
    <row r="83" spans="1:15" ht="30.75">
      <c r="A83" s="12">
        <v>1</v>
      </c>
      <c r="B83" s="7">
        <v>2</v>
      </c>
      <c r="C83" s="7">
        <v>3</v>
      </c>
      <c r="D83" s="12">
        <v>4</v>
      </c>
      <c r="E83" s="12">
        <v>5</v>
      </c>
      <c r="F83" s="12">
        <v>6</v>
      </c>
      <c r="G83" s="12">
        <v>7</v>
      </c>
      <c r="H83" s="12">
        <v>8</v>
      </c>
      <c r="I83" s="12">
        <v>9</v>
      </c>
      <c r="J83" s="12">
        <v>10</v>
      </c>
      <c r="K83" s="12">
        <v>11</v>
      </c>
      <c r="L83" s="12">
        <v>12</v>
      </c>
      <c r="M83" s="12">
        <v>13</v>
      </c>
      <c r="N83" s="12">
        <v>14</v>
      </c>
      <c r="O83" s="12">
        <v>15</v>
      </c>
    </row>
    <row r="84" spans="1:15" ht="57.75" customHeight="1">
      <c r="A84" s="8">
        <v>120</v>
      </c>
      <c r="B84" s="9" t="s">
        <v>63</v>
      </c>
      <c r="C84" s="8">
        <v>200</v>
      </c>
      <c r="D84" s="8">
        <v>5.85</v>
      </c>
      <c r="E84" s="8">
        <v>5.81</v>
      </c>
      <c r="F84" s="8">
        <v>19.989999999999998</v>
      </c>
      <c r="G84" s="8">
        <v>155</v>
      </c>
      <c r="H84" s="10">
        <v>0.08</v>
      </c>
      <c r="I84" s="10">
        <v>1</v>
      </c>
      <c r="J84" s="10">
        <v>0</v>
      </c>
      <c r="K84" s="8">
        <v>0</v>
      </c>
      <c r="L84" s="8">
        <v>188</v>
      </c>
      <c r="M84" s="8">
        <v>0</v>
      </c>
      <c r="N84" s="8">
        <v>0</v>
      </c>
      <c r="O84" s="8">
        <v>0.36</v>
      </c>
    </row>
    <row r="85" spans="1:15" ht="63.75" customHeight="1">
      <c r="A85" s="7"/>
      <c r="B85" s="7" t="s">
        <v>45</v>
      </c>
      <c r="C85" s="30" t="s">
        <v>71</v>
      </c>
      <c r="D85" s="7">
        <v>1.85</v>
      </c>
      <c r="E85" s="7">
        <v>0.65</v>
      </c>
      <c r="F85" s="7">
        <v>12.56</v>
      </c>
      <c r="G85" s="7">
        <v>64.33</v>
      </c>
      <c r="H85" s="7">
        <v>0.03</v>
      </c>
      <c r="I85" s="7">
        <v>0</v>
      </c>
      <c r="J85" s="7">
        <v>0</v>
      </c>
      <c r="K85" s="7">
        <v>0</v>
      </c>
      <c r="L85" s="8">
        <v>6</v>
      </c>
      <c r="M85" s="8">
        <v>19.5</v>
      </c>
      <c r="N85" s="8">
        <v>4.2</v>
      </c>
      <c r="O85" s="8">
        <v>0.27</v>
      </c>
    </row>
    <row r="86" spans="1:15" ht="45" customHeight="1">
      <c r="A86" s="7">
        <v>14</v>
      </c>
      <c r="B86" s="7" t="s">
        <v>89</v>
      </c>
      <c r="C86" s="7">
        <v>10</v>
      </c>
      <c r="D86" s="7">
        <v>0.08</v>
      </c>
      <c r="E86" s="7">
        <v>7.25</v>
      </c>
      <c r="F86" s="7">
        <v>0.13</v>
      </c>
      <c r="G86" s="7">
        <v>66</v>
      </c>
      <c r="H86" s="7">
        <v>0</v>
      </c>
      <c r="I86" s="7">
        <v>0</v>
      </c>
      <c r="J86" s="7">
        <v>40</v>
      </c>
      <c r="K86" s="7">
        <v>0</v>
      </c>
      <c r="L86" s="8">
        <v>2.4</v>
      </c>
      <c r="M86" s="8">
        <v>3</v>
      </c>
      <c r="N86" s="8">
        <v>0</v>
      </c>
      <c r="O86" s="8">
        <v>0.02</v>
      </c>
    </row>
    <row r="87" spans="1:15" ht="40.5" customHeight="1">
      <c r="A87" s="8">
        <v>376</v>
      </c>
      <c r="B87" s="22" t="s">
        <v>90</v>
      </c>
      <c r="C87" s="41" t="s">
        <v>72</v>
      </c>
      <c r="D87" s="17">
        <v>0.2</v>
      </c>
      <c r="E87" s="17">
        <v>0</v>
      </c>
      <c r="F87" s="17">
        <v>14</v>
      </c>
      <c r="G87" s="17">
        <v>28</v>
      </c>
      <c r="H87" s="31">
        <v>0</v>
      </c>
      <c r="I87" s="22">
        <v>0</v>
      </c>
      <c r="J87" s="22">
        <v>0</v>
      </c>
      <c r="K87" s="22">
        <v>0</v>
      </c>
      <c r="L87" s="22">
        <v>6</v>
      </c>
      <c r="M87" s="22">
        <v>0</v>
      </c>
      <c r="N87" s="22">
        <v>0</v>
      </c>
      <c r="O87" s="22">
        <v>0.4</v>
      </c>
    </row>
    <row r="88" spans="1:15" ht="45.75" customHeight="1">
      <c r="A88" s="29"/>
      <c r="B88" s="27" t="s">
        <v>22</v>
      </c>
      <c r="C88" s="28">
        <v>465</v>
      </c>
      <c r="D88" s="24">
        <f t="shared" ref="D88:O88" si="15">SUM(D84:D87)</f>
        <v>7.9799999999999995</v>
      </c>
      <c r="E88" s="24">
        <f t="shared" si="15"/>
        <v>13.71</v>
      </c>
      <c r="F88" s="24">
        <f t="shared" si="15"/>
        <v>46.68</v>
      </c>
      <c r="G88" s="24">
        <f t="shared" si="15"/>
        <v>313.33</v>
      </c>
      <c r="H88" s="24">
        <f t="shared" si="15"/>
        <v>0.11</v>
      </c>
      <c r="I88" s="24">
        <f t="shared" si="15"/>
        <v>1</v>
      </c>
      <c r="J88" s="24">
        <f t="shared" si="15"/>
        <v>40</v>
      </c>
      <c r="K88" s="24">
        <f t="shared" si="15"/>
        <v>0</v>
      </c>
      <c r="L88" s="24">
        <f t="shared" si="15"/>
        <v>202.4</v>
      </c>
      <c r="M88" s="24">
        <f t="shared" si="15"/>
        <v>22.5</v>
      </c>
      <c r="N88" s="24">
        <f t="shared" si="15"/>
        <v>4.2</v>
      </c>
      <c r="O88" s="24">
        <f t="shared" si="15"/>
        <v>1.05</v>
      </c>
    </row>
    <row r="89" spans="1:15" ht="30">
      <c r="A89" s="72" t="s">
        <v>49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</row>
    <row r="90" spans="1:15" ht="60" customHeight="1">
      <c r="A90" s="7"/>
      <c r="B90" s="7" t="s">
        <v>44</v>
      </c>
      <c r="C90" s="30" t="s">
        <v>117</v>
      </c>
      <c r="D90" s="7">
        <v>0.8</v>
      </c>
      <c r="E90" s="7">
        <v>0.8</v>
      </c>
      <c r="F90" s="7">
        <v>19.600000000000001</v>
      </c>
      <c r="G90" s="15">
        <v>94</v>
      </c>
      <c r="H90" s="15">
        <v>0</v>
      </c>
      <c r="I90" s="15">
        <v>20</v>
      </c>
      <c r="J90" s="15">
        <v>0</v>
      </c>
      <c r="K90" s="15">
        <v>0</v>
      </c>
      <c r="L90" s="8">
        <v>32</v>
      </c>
      <c r="M90" s="8">
        <v>22</v>
      </c>
      <c r="N90" s="8">
        <v>0.1</v>
      </c>
      <c r="O90" s="8">
        <v>44</v>
      </c>
    </row>
    <row r="91" spans="1:15" ht="30.75">
      <c r="A91" s="29"/>
      <c r="B91" s="27" t="s">
        <v>22</v>
      </c>
      <c r="C91" s="28">
        <v>100</v>
      </c>
      <c r="D91" s="24">
        <f t="shared" ref="D91:O91" si="16">SUM(D90)</f>
        <v>0.8</v>
      </c>
      <c r="E91" s="24">
        <f t="shared" si="16"/>
        <v>0.8</v>
      </c>
      <c r="F91" s="24">
        <f t="shared" si="16"/>
        <v>19.600000000000001</v>
      </c>
      <c r="G91" s="24">
        <f t="shared" si="16"/>
        <v>94</v>
      </c>
      <c r="H91" s="24">
        <f t="shared" si="16"/>
        <v>0</v>
      </c>
      <c r="I91" s="24">
        <f t="shared" si="16"/>
        <v>20</v>
      </c>
      <c r="J91" s="24">
        <f t="shared" si="16"/>
        <v>0</v>
      </c>
      <c r="K91" s="24">
        <f t="shared" si="16"/>
        <v>0</v>
      </c>
      <c r="L91" s="24">
        <f t="shared" si="16"/>
        <v>32</v>
      </c>
      <c r="M91" s="24">
        <f t="shared" si="16"/>
        <v>22</v>
      </c>
      <c r="N91" s="24">
        <f t="shared" si="16"/>
        <v>0.1</v>
      </c>
      <c r="O91" s="24">
        <f t="shared" si="16"/>
        <v>44</v>
      </c>
    </row>
    <row r="92" spans="1:15" ht="30">
      <c r="A92" s="72" t="s">
        <v>50</v>
      </c>
      <c r="B92" s="72"/>
      <c r="C92" s="72"/>
      <c r="D92" s="73"/>
      <c r="E92" s="73"/>
      <c r="F92" s="73"/>
      <c r="G92" s="73"/>
      <c r="H92" s="73"/>
      <c r="I92" s="73"/>
      <c r="J92" s="73"/>
      <c r="K92" s="72"/>
      <c r="L92" s="73"/>
      <c r="M92" s="73"/>
      <c r="N92" s="73"/>
      <c r="O92" s="73"/>
    </row>
    <row r="93" spans="1:15" s="1" customFormat="1" ht="45" customHeight="1">
      <c r="A93" s="8">
        <v>75</v>
      </c>
      <c r="B93" s="8" t="s">
        <v>123</v>
      </c>
      <c r="C93" s="25">
        <v>50</v>
      </c>
      <c r="D93" s="10">
        <v>1.0329999999999999</v>
      </c>
      <c r="E93" s="10">
        <v>1.62</v>
      </c>
      <c r="F93" s="10">
        <v>4.72</v>
      </c>
      <c r="G93" s="10">
        <v>37.57</v>
      </c>
      <c r="H93" s="8">
        <v>0</v>
      </c>
      <c r="I93" s="8">
        <v>8.58</v>
      </c>
      <c r="J93" s="8">
        <v>0</v>
      </c>
      <c r="K93" s="8">
        <v>0</v>
      </c>
      <c r="L93" s="8">
        <v>27.73</v>
      </c>
      <c r="M93" s="8">
        <v>0</v>
      </c>
      <c r="N93" s="8">
        <v>10.33</v>
      </c>
      <c r="O93" s="8">
        <v>0</v>
      </c>
    </row>
    <row r="94" spans="1:15" s="1" customFormat="1" ht="66.75" customHeight="1">
      <c r="A94" s="8">
        <v>84</v>
      </c>
      <c r="B94" s="9" t="s">
        <v>51</v>
      </c>
      <c r="C94" s="8">
        <v>200</v>
      </c>
      <c r="D94" s="22">
        <v>6.53</v>
      </c>
      <c r="E94" s="22">
        <v>8.18</v>
      </c>
      <c r="F94" s="22">
        <v>11.84</v>
      </c>
      <c r="G94" s="22">
        <v>156.03</v>
      </c>
      <c r="H94" s="22">
        <v>0</v>
      </c>
      <c r="I94" s="22">
        <v>9.66</v>
      </c>
      <c r="J94" s="22">
        <v>0</v>
      </c>
      <c r="K94" s="22">
        <v>0</v>
      </c>
      <c r="L94" s="22">
        <v>52.74</v>
      </c>
      <c r="M94" s="22">
        <v>0</v>
      </c>
      <c r="N94" s="22">
        <v>28.28</v>
      </c>
      <c r="O94" s="22">
        <v>1.74</v>
      </c>
    </row>
    <row r="95" spans="1:15" ht="36" customHeight="1">
      <c r="A95" s="8">
        <v>322</v>
      </c>
      <c r="B95" s="8" t="s">
        <v>59</v>
      </c>
      <c r="C95" s="8">
        <v>80</v>
      </c>
      <c r="D95" s="14">
        <v>12.07</v>
      </c>
      <c r="E95" s="14">
        <v>12.63</v>
      </c>
      <c r="F95" s="14">
        <v>12.6</v>
      </c>
      <c r="G95" s="14">
        <v>212</v>
      </c>
      <c r="H95" s="14">
        <v>7.0000000000000007E-2</v>
      </c>
      <c r="I95" s="14">
        <v>0.1</v>
      </c>
      <c r="J95" s="14">
        <v>0.53</v>
      </c>
      <c r="K95" s="14">
        <v>0</v>
      </c>
      <c r="L95" s="14">
        <v>15.2</v>
      </c>
      <c r="M95" s="14">
        <v>18.3</v>
      </c>
      <c r="N95" s="14">
        <v>110.6</v>
      </c>
      <c r="O95" s="14">
        <v>1.45</v>
      </c>
    </row>
    <row r="96" spans="1:15" ht="38.25" customHeight="1">
      <c r="A96" s="8">
        <v>228</v>
      </c>
      <c r="B96" s="8" t="s">
        <v>57</v>
      </c>
      <c r="C96" s="8">
        <v>50</v>
      </c>
      <c r="D96" s="8">
        <v>0.48</v>
      </c>
      <c r="E96" s="14">
        <v>1.37</v>
      </c>
      <c r="F96" s="14">
        <v>2.16</v>
      </c>
      <c r="G96" s="14">
        <v>21.7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</row>
    <row r="97" spans="1:15" ht="60" customHeight="1">
      <c r="A97" s="8" t="s">
        <v>26</v>
      </c>
      <c r="B97" s="9" t="s">
        <v>105</v>
      </c>
      <c r="C97" s="25">
        <v>150</v>
      </c>
      <c r="D97" s="10">
        <v>5.46</v>
      </c>
      <c r="E97" s="10">
        <v>5.79</v>
      </c>
      <c r="F97" s="10">
        <v>30.45</v>
      </c>
      <c r="G97" s="10">
        <v>195.7</v>
      </c>
      <c r="H97" s="8">
        <v>0</v>
      </c>
      <c r="I97" s="8">
        <v>0</v>
      </c>
      <c r="J97" s="8">
        <v>0</v>
      </c>
      <c r="K97" s="8">
        <v>0</v>
      </c>
      <c r="L97" s="10">
        <v>12.14</v>
      </c>
      <c r="M97" s="10">
        <v>0</v>
      </c>
      <c r="N97" s="10">
        <v>8.14</v>
      </c>
      <c r="O97" s="10">
        <v>0.81</v>
      </c>
    </row>
    <row r="98" spans="1:15" ht="52.5" customHeight="1">
      <c r="A98" s="7"/>
      <c r="B98" s="7" t="s">
        <v>87</v>
      </c>
      <c r="C98" s="30" t="s">
        <v>78</v>
      </c>
      <c r="D98" s="7">
        <v>0.67</v>
      </c>
      <c r="E98" s="7">
        <v>0.44</v>
      </c>
      <c r="F98" s="7">
        <v>8.3800000000000008</v>
      </c>
      <c r="G98" s="7">
        <v>42.8</v>
      </c>
      <c r="H98" s="7">
        <v>0.02</v>
      </c>
      <c r="I98" s="7">
        <v>0</v>
      </c>
      <c r="J98" s="7">
        <v>0</v>
      </c>
      <c r="K98" s="7">
        <v>0</v>
      </c>
      <c r="L98" s="8">
        <v>4</v>
      </c>
      <c r="M98" s="8">
        <v>13</v>
      </c>
      <c r="N98" s="8">
        <v>2.8</v>
      </c>
      <c r="O98" s="8">
        <v>0.18</v>
      </c>
    </row>
    <row r="99" spans="1:15" ht="60" customHeight="1">
      <c r="A99" s="8">
        <v>349</v>
      </c>
      <c r="B99" s="9" t="s">
        <v>99</v>
      </c>
      <c r="C99" s="25" t="s">
        <v>75</v>
      </c>
      <c r="D99" s="10">
        <v>0.66</v>
      </c>
      <c r="E99" s="10">
        <v>0.09</v>
      </c>
      <c r="F99" s="10">
        <v>32.01</v>
      </c>
      <c r="G99" s="10">
        <v>132.80000000000001</v>
      </c>
      <c r="H99" s="16">
        <v>0</v>
      </c>
      <c r="I99" s="10">
        <v>0.73</v>
      </c>
      <c r="J99" s="10">
        <v>0</v>
      </c>
      <c r="K99" s="26">
        <v>0</v>
      </c>
      <c r="L99" s="10">
        <v>32.479999999999997</v>
      </c>
      <c r="M99" s="10">
        <v>0</v>
      </c>
      <c r="N99" s="10">
        <v>17.46</v>
      </c>
      <c r="O99" s="10">
        <v>0.7</v>
      </c>
    </row>
    <row r="100" spans="1:15" ht="48" customHeight="1">
      <c r="A100" s="8"/>
      <c r="B100" s="27" t="s">
        <v>22</v>
      </c>
      <c r="C100" s="28">
        <v>870</v>
      </c>
      <c r="D100" s="24">
        <f t="shared" ref="D100:O100" si="17">SUM(D93:D99)</f>
        <v>26.903000000000006</v>
      </c>
      <c r="E100" s="24">
        <f t="shared" si="17"/>
        <v>30.12</v>
      </c>
      <c r="F100" s="24">
        <f t="shared" si="17"/>
        <v>102.16</v>
      </c>
      <c r="G100" s="24">
        <f t="shared" si="17"/>
        <v>798.59999999999991</v>
      </c>
      <c r="H100" s="24">
        <f t="shared" si="17"/>
        <v>9.0000000000000011E-2</v>
      </c>
      <c r="I100" s="24">
        <f t="shared" si="17"/>
        <v>19.070000000000004</v>
      </c>
      <c r="J100" s="24">
        <f t="shared" si="17"/>
        <v>0.53</v>
      </c>
      <c r="K100" s="24">
        <f t="shared" si="17"/>
        <v>0</v>
      </c>
      <c r="L100" s="24">
        <f t="shared" si="17"/>
        <v>144.29</v>
      </c>
      <c r="M100" s="24">
        <f t="shared" si="17"/>
        <v>31.3</v>
      </c>
      <c r="N100" s="24">
        <f t="shared" si="17"/>
        <v>177.60999999999999</v>
      </c>
      <c r="O100" s="24">
        <f t="shared" si="17"/>
        <v>4.88</v>
      </c>
    </row>
    <row r="101" spans="1:15" ht="36" customHeight="1">
      <c r="A101" s="68" t="s">
        <v>53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70"/>
    </row>
    <row r="102" spans="1:15" s="1" customFormat="1" ht="34.5" customHeight="1">
      <c r="A102" s="29"/>
      <c r="B102" s="43" t="s">
        <v>125</v>
      </c>
      <c r="C102" s="43">
        <v>80</v>
      </c>
      <c r="D102" s="43">
        <v>5.82</v>
      </c>
      <c r="E102" s="43">
        <v>10.02</v>
      </c>
      <c r="F102" s="43">
        <v>43.14</v>
      </c>
      <c r="G102" s="43">
        <v>284.8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</row>
    <row r="103" spans="1:15" ht="30.75">
      <c r="A103" s="8">
        <v>382</v>
      </c>
      <c r="B103" s="8" t="s">
        <v>95</v>
      </c>
      <c r="C103" s="25">
        <v>200</v>
      </c>
      <c r="D103" s="10">
        <v>4.08</v>
      </c>
      <c r="E103" s="10">
        <v>3.54</v>
      </c>
      <c r="F103" s="10">
        <v>17.579999999999998</v>
      </c>
      <c r="G103" s="11">
        <v>118.6</v>
      </c>
      <c r="H103" s="10">
        <v>0</v>
      </c>
      <c r="I103" s="10">
        <v>1.59</v>
      </c>
      <c r="J103" s="10">
        <v>0</v>
      </c>
      <c r="K103" s="26">
        <v>0</v>
      </c>
      <c r="L103" s="10">
        <v>152.22</v>
      </c>
      <c r="M103" s="10">
        <v>0</v>
      </c>
      <c r="N103" s="10">
        <v>21.34</v>
      </c>
      <c r="O103" s="10">
        <v>0.48</v>
      </c>
    </row>
    <row r="104" spans="1:15" ht="37.5" customHeight="1">
      <c r="A104" s="8"/>
      <c r="B104" s="27" t="s">
        <v>22</v>
      </c>
      <c r="C104" s="28">
        <v>280</v>
      </c>
      <c r="D104" s="24">
        <f t="shared" ref="D104:O104" si="18">SUM(D102:D103)</f>
        <v>9.9</v>
      </c>
      <c r="E104" s="24">
        <f t="shared" si="18"/>
        <v>13.559999999999999</v>
      </c>
      <c r="F104" s="24">
        <f t="shared" si="18"/>
        <v>60.72</v>
      </c>
      <c r="G104" s="24">
        <f t="shared" si="18"/>
        <v>403.4</v>
      </c>
      <c r="H104" s="24">
        <f t="shared" si="18"/>
        <v>0</v>
      </c>
      <c r="I104" s="24">
        <f t="shared" si="18"/>
        <v>1.59</v>
      </c>
      <c r="J104" s="24">
        <f t="shared" si="18"/>
        <v>0</v>
      </c>
      <c r="K104" s="24">
        <f t="shared" si="18"/>
        <v>0</v>
      </c>
      <c r="L104" s="24">
        <f t="shared" si="18"/>
        <v>152.22</v>
      </c>
      <c r="M104" s="24">
        <f t="shared" si="18"/>
        <v>0</v>
      </c>
      <c r="N104" s="24">
        <f t="shared" si="18"/>
        <v>21.34</v>
      </c>
      <c r="O104" s="24">
        <f t="shared" si="18"/>
        <v>0.48</v>
      </c>
    </row>
    <row r="105" spans="1:15" ht="42" customHeight="1">
      <c r="A105" s="8"/>
      <c r="B105" s="27" t="s">
        <v>24</v>
      </c>
      <c r="C105" s="24">
        <f>C104+C100+C91+C88</f>
        <v>1715</v>
      </c>
      <c r="D105" s="24">
        <f t="shared" ref="D105:O105" si="19">D104+D100+D91+D88</f>
        <v>45.582999999999998</v>
      </c>
      <c r="E105" s="24">
        <f t="shared" si="19"/>
        <v>58.19</v>
      </c>
      <c r="F105" s="24">
        <f t="shared" si="19"/>
        <v>229.16</v>
      </c>
      <c r="G105" s="24">
        <f t="shared" si="19"/>
        <v>1609.33</v>
      </c>
      <c r="H105" s="24">
        <f t="shared" si="19"/>
        <v>0.2</v>
      </c>
      <c r="I105" s="24">
        <f t="shared" si="19"/>
        <v>41.660000000000004</v>
      </c>
      <c r="J105" s="24">
        <f t="shared" si="19"/>
        <v>40.53</v>
      </c>
      <c r="K105" s="24">
        <f t="shared" si="19"/>
        <v>0</v>
      </c>
      <c r="L105" s="24">
        <f t="shared" si="19"/>
        <v>530.91</v>
      </c>
      <c r="M105" s="24">
        <f t="shared" si="19"/>
        <v>75.8</v>
      </c>
      <c r="N105" s="24">
        <f t="shared" si="19"/>
        <v>203.24999999999997</v>
      </c>
      <c r="O105" s="24">
        <f t="shared" si="19"/>
        <v>50.41</v>
      </c>
    </row>
    <row r="106" spans="1:15" ht="30">
      <c r="A106" s="71" t="s">
        <v>29</v>
      </c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</row>
    <row r="107" spans="1:15" ht="30">
      <c r="A107" s="72" t="s">
        <v>19</v>
      </c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</row>
    <row r="108" spans="1:15" ht="42" customHeight="1">
      <c r="A108" s="12">
        <v>1</v>
      </c>
      <c r="B108" s="7">
        <v>2</v>
      </c>
      <c r="C108" s="7">
        <v>3</v>
      </c>
      <c r="D108" s="12">
        <v>4</v>
      </c>
      <c r="E108" s="12">
        <v>5</v>
      </c>
      <c r="F108" s="12">
        <v>6</v>
      </c>
      <c r="G108" s="12">
        <v>7</v>
      </c>
      <c r="H108" s="12">
        <v>8</v>
      </c>
      <c r="I108" s="12">
        <v>9</v>
      </c>
      <c r="J108" s="12">
        <v>10</v>
      </c>
      <c r="K108" s="12">
        <v>11</v>
      </c>
      <c r="L108" s="12">
        <v>12</v>
      </c>
      <c r="M108" s="12">
        <v>13</v>
      </c>
      <c r="N108" s="12">
        <v>14</v>
      </c>
      <c r="O108" s="12">
        <v>15</v>
      </c>
    </row>
    <row r="109" spans="1:15" s="1" customFormat="1" ht="58.5" customHeight="1">
      <c r="A109" s="8">
        <v>199</v>
      </c>
      <c r="B109" s="9" t="s">
        <v>83</v>
      </c>
      <c r="C109" s="8">
        <v>200</v>
      </c>
      <c r="D109" s="8">
        <v>5.43</v>
      </c>
      <c r="E109" s="8">
        <v>5.23</v>
      </c>
      <c r="F109" s="8">
        <v>33.380000000000003</v>
      </c>
      <c r="G109" s="8">
        <v>193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</row>
    <row r="110" spans="1:15" ht="62.25" customHeight="1">
      <c r="A110" s="7"/>
      <c r="B110" s="7" t="s">
        <v>124</v>
      </c>
      <c r="C110" s="7">
        <v>40</v>
      </c>
      <c r="D110" s="13">
        <v>2.6</v>
      </c>
      <c r="E110" s="13">
        <v>1</v>
      </c>
      <c r="F110" s="13">
        <v>12.8</v>
      </c>
      <c r="G110" s="13">
        <v>77.7</v>
      </c>
      <c r="H110" s="7">
        <v>8.6999999999999993</v>
      </c>
      <c r="I110" s="7">
        <v>0.1</v>
      </c>
      <c r="J110" s="7">
        <v>0</v>
      </c>
      <c r="K110" s="7">
        <v>0.7</v>
      </c>
      <c r="L110" s="8">
        <v>2.2000000000000002</v>
      </c>
      <c r="M110" s="8">
        <v>3</v>
      </c>
      <c r="N110" s="8">
        <v>0</v>
      </c>
      <c r="O110" s="8">
        <v>4.7</v>
      </c>
    </row>
    <row r="111" spans="1:15" ht="43.5" customHeight="1">
      <c r="A111" s="7">
        <v>14</v>
      </c>
      <c r="B111" s="7" t="s">
        <v>89</v>
      </c>
      <c r="C111" s="7">
        <v>10</v>
      </c>
      <c r="D111" s="7">
        <v>0.08</v>
      </c>
      <c r="E111" s="7">
        <v>7.25</v>
      </c>
      <c r="F111" s="7">
        <v>0.13</v>
      </c>
      <c r="G111" s="7">
        <v>66</v>
      </c>
      <c r="H111" s="7">
        <v>0</v>
      </c>
      <c r="I111" s="7">
        <v>0</v>
      </c>
      <c r="J111" s="7">
        <v>40</v>
      </c>
      <c r="K111" s="7">
        <v>0</v>
      </c>
      <c r="L111" s="8">
        <v>2.4</v>
      </c>
      <c r="M111" s="8">
        <v>3</v>
      </c>
      <c r="N111" s="8">
        <v>0</v>
      </c>
      <c r="O111" s="8">
        <v>0.02</v>
      </c>
    </row>
    <row r="112" spans="1:15" ht="61.5">
      <c r="A112" s="8">
        <v>379</v>
      </c>
      <c r="B112" s="9" t="s">
        <v>92</v>
      </c>
      <c r="C112" s="25">
        <v>200</v>
      </c>
      <c r="D112" s="10">
        <v>3.17</v>
      </c>
      <c r="E112" s="10">
        <v>2.68</v>
      </c>
      <c r="F112" s="10">
        <v>15.9</v>
      </c>
      <c r="G112" s="11">
        <v>100.6</v>
      </c>
      <c r="H112" s="10">
        <v>0</v>
      </c>
      <c r="I112" s="10">
        <v>1.3</v>
      </c>
      <c r="J112" s="10">
        <v>0</v>
      </c>
      <c r="K112" s="10"/>
      <c r="L112" s="10">
        <v>125.78</v>
      </c>
      <c r="M112" s="10">
        <v>0</v>
      </c>
      <c r="N112" s="10">
        <v>14</v>
      </c>
      <c r="O112" s="10">
        <v>0.13</v>
      </c>
    </row>
    <row r="113" spans="1:15" ht="30.75">
      <c r="A113" s="8"/>
      <c r="B113" s="27" t="s">
        <v>22</v>
      </c>
      <c r="C113" s="28">
        <v>450</v>
      </c>
      <c r="D113" s="24">
        <f t="shared" ref="D113:O113" si="20">SUM(D109:D112)</f>
        <v>11.28</v>
      </c>
      <c r="E113" s="24">
        <f t="shared" si="20"/>
        <v>16.16</v>
      </c>
      <c r="F113" s="24">
        <f t="shared" si="20"/>
        <v>62.210000000000008</v>
      </c>
      <c r="G113" s="24">
        <f t="shared" si="20"/>
        <v>437.29999999999995</v>
      </c>
      <c r="H113" s="24">
        <f t="shared" si="20"/>
        <v>8.6999999999999993</v>
      </c>
      <c r="I113" s="24">
        <f t="shared" si="20"/>
        <v>1.4000000000000001</v>
      </c>
      <c r="J113" s="24">
        <f t="shared" si="20"/>
        <v>40</v>
      </c>
      <c r="K113" s="24">
        <f t="shared" si="20"/>
        <v>0.7</v>
      </c>
      <c r="L113" s="24">
        <f t="shared" si="20"/>
        <v>130.38</v>
      </c>
      <c r="M113" s="24">
        <f t="shared" si="20"/>
        <v>6</v>
      </c>
      <c r="N113" s="24">
        <f t="shared" si="20"/>
        <v>14</v>
      </c>
      <c r="O113" s="24">
        <f t="shared" si="20"/>
        <v>4.8499999999999996</v>
      </c>
    </row>
    <row r="114" spans="1:15" ht="30">
      <c r="A114" s="72" t="s">
        <v>49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</row>
    <row r="115" spans="1:15" ht="30.75">
      <c r="A115" s="7"/>
      <c r="B115" s="7" t="s">
        <v>64</v>
      </c>
      <c r="C115" s="7">
        <v>200</v>
      </c>
      <c r="D115" s="7">
        <v>1</v>
      </c>
      <c r="E115" s="7">
        <v>0</v>
      </c>
      <c r="F115" s="7">
        <v>20.2</v>
      </c>
      <c r="G115" s="7">
        <v>84.8</v>
      </c>
      <c r="H115" s="7">
        <v>0</v>
      </c>
      <c r="I115" s="7">
        <v>6</v>
      </c>
      <c r="J115" s="7">
        <v>0</v>
      </c>
      <c r="K115" s="7">
        <v>0</v>
      </c>
      <c r="L115" s="8">
        <v>18.66</v>
      </c>
      <c r="M115" s="8">
        <v>13.33</v>
      </c>
      <c r="N115" s="8">
        <v>0</v>
      </c>
      <c r="O115" s="8">
        <v>3.73</v>
      </c>
    </row>
    <row r="116" spans="1:15" ht="30.75">
      <c r="A116" s="29"/>
      <c r="B116" s="27" t="s">
        <v>22</v>
      </c>
      <c r="C116" s="28">
        <v>200</v>
      </c>
      <c r="D116" s="24">
        <f t="shared" ref="D116:O116" si="21">SUM(D115)</f>
        <v>1</v>
      </c>
      <c r="E116" s="24">
        <f t="shared" si="21"/>
        <v>0</v>
      </c>
      <c r="F116" s="24">
        <f t="shared" si="21"/>
        <v>20.2</v>
      </c>
      <c r="G116" s="24">
        <f t="shared" si="21"/>
        <v>84.8</v>
      </c>
      <c r="H116" s="24">
        <f t="shared" si="21"/>
        <v>0</v>
      </c>
      <c r="I116" s="24">
        <f t="shared" si="21"/>
        <v>6</v>
      </c>
      <c r="J116" s="24">
        <f t="shared" si="21"/>
        <v>0</v>
      </c>
      <c r="K116" s="24">
        <f t="shared" si="21"/>
        <v>0</v>
      </c>
      <c r="L116" s="24">
        <f t="shared" si="21"/>
        <v>18.66</v>
      </c>
      <c r="M116" s="24">
        <f t="shared" si="21"/>
        <v>13.33</v>
      </c>
      <c r="N116" s="24">
        <f t="shared" si="21"/>
        <v>0</v>
      </c>
      <c r="O116" s="24">
        <f t="shared" si="21"/>
        <v>3.73</v>
      </c>
    </row>
    <row r="117" spans="1:15" ht="30">
      <c r="A117" s="72" t="s">
        <v>50</v>
      </c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</row>
    <row r="118" spans="1:15" s="1" customFormat="1" ht="30.75">
      <c r="A118" s="8">
        <v>75</v>
      </c>
      <c r="B118" s="8" t="s">
        <v>97</v>
      </c>
      <c r="C118" s="25">
        <v>50</v>
      </c>
      <c r="D118" s="10">
        <v>0.88</v>
      </c>
      <c r="E118" s="10">
        <v>4.03</v>
      </c>
      <c r="F118" s="10">
        <v>5.04</v>
      </c>
      <c r="G118" s="10">
        <v>61.1</v>
      </c>
      <c r="H118" s="10">
        <v>2.5000000000000001E-2</v>
      </c>
      <c r="I118" s="10">
        <v>5.33</v>
      </c>
      <c r="J118" s="10">
        <v>0</v>
      </c>
      <c r="K118" s="8">
        <v>0</v>
      </c>
      <c r="L118" s="10">
        <v>16.75</v>
      </c>
      <c r="M118" s="10">
        <v>0</v>
      </c>
      <c r="N118" s="10">
        <v>0</v>
      </c>
      <c r="O118" s="10">
        <v>0.66</v>
      </c>
    </row>
    <row r="119" spans="1:15" s="1" customFormat="1" ht="61.5">
      <c r="A119" s="8">
        <v>103</v>
      </c>
      <c r="B119" s="9" t="s">
        <v>56</v>
      </c>
      <c r="C119" s="8">
        <v>200</v>
      </c>
      <c r="D119" s="22">
        <v>6.13</v>
      </c>
      <c r="E119" s="22">
        <v>6.86</v>
      </c>
      <c r="F119" s="22">
        <v>13.71</v>
      </c>
      <c r="G119" s="22">
        <v>141.13999999999999</v>
      </c>
      <c r="H119" s="22">
        <v>0</v>
      </c>
      <c r="I119" s="22">
        <v>6.85</v>
      </c>
      <c r="J119" s="22">
        <v>0</v>
      </c>
      <c r="K119" s="8">
        <v>0</v>
      </c>
      <c r="L119" s="22">
        <v>33.380000000000003</v>
      </c>
      <c r="M119" s="22">
        <v>0</v>
      </c>
      <c r="N119" s="22">
        <v>21.96</v>
      </c>
      <c r="O119" s="22">
        <v>0.88</v>
      </c>
    </row>
    <row r="120" spans="1:15" s="1" customFormat="1" ht="36" customHeight="1">
      <c r="A120" s="8">
        <v>239</v>
      </c>
      <c r="B120" s="9" t="s">
        <v>106</v>
      </c>
      <c r="C120" s="8">
        <v>80</v>
      </c>
      <c r="D120" s="8">
        <v>10.3</v>
      </c>
      <c r="E120" s="8">
        <v>9.5299999999999994</v>
      </c>
      <c r="F120" s="8">
        <v>14.03</v>
      </c>
      <c r="G120" s="8">
        <v>159</v>
      </c>
      <c r="H120" s="8">
        <v>5.2999999999999999E-2</v>
      </c>
      <c r="I120" s="8">
        <v>1.0129999999999999</v>
      </c>
      <c r="J120" s="8">
        <v>0</v>
      </c>
      <c r="K120" s="8">
        <v>0</v>
      </c>
      <c r="L120" s="8">
        <v>37.47</v>
      </c>
      <c r="M120" s="8">
        <v>0</v>
      </c>
      <c r="N120" s="8">
        <v>0</v>
      </c>
      <c r="O120" s="8">
        <v>0</v>
      </c>
    </row>
    <row r="121" spans="1:15" s="1" customFormat="1" ht="86.25" customHeight="1">
      <c r="A121" s="8">
        <v>125</v>
      </c>
      <c r="B121" s="9" t="s">
        <v>98</v>
      </c>
      <c r="C121" s="8" t="s">
        <v>114</v>
      </c>
      <c r="D121" s="8">
        <v>3.95</v>
      </c>
      <c r="E121" s="8">
        <v>14.54</v>
      </c>
      <c r="F121" s="8">
        <v>25.75</v>
      </c>
      <c r="G121" s="8">
        <v>247</v>
      </c>
      <c r="H121" s="8">
        <v>0.19</v>
      </c>
      <c r="I121" s="8">
        <v>19.97</v>
      </c>
      <c r="J121" s="8">
        <v>0</v>
      </c>
      <c r="K121" s="8">
        <v>0</v>
      </c>
      <c r="L121" s="8">
        <v>32.56</v>
      </c>
      <c r="M121" s="8">
        <v>0</v>
      </c>
      <c r="N121" s="8">
        <v>0</v>
      </c>
      <c r="O121" s="8">
        <v>1.3</v>
      </c>
    </row>
    <row r="122" spans="1:15" ht="36.75" customHeight="1">
      <c r="A122" s="8">
        <v>228</v>
      </c>
      <c r="B122" s="8" t="s">
        <v>57</v>
      </c>
      <c r="C122" s="8">
        <v>50</v>
      </c>
      <c r="D122" s="8">
        <v>0.48</v>
      </c>
      <c r="E122" s="14">
        <v>1.37</v>
      </c>
      <c r="F122" s="14">
        <v>2.16</v>
      </c>
      <c r="G122" s="14">
        <v>21.7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</row>
    <row r="123" spans="1:15" ht="39.75" customHeight="1">
      <c r="A123" s="7"/>
      <c r="B123" s="7" t="s">
        <v>87</v>
      </c>
      <c r="C123" s="30" t="s">
        <v>78</v>
      </c>
      <c r="D123" s="7">
        <v>0.67</v>
      </c>
      <c r="E123" s="7">
        <v>0.44</v>
      </c>
      <c r="F123" s="7">
        <v>8.3800000000000008</v>
      </c>
      <c r="G123" s="7">
        <v>42.8</v>
      </c>
      <c r="H123" s="7">
        <v>0.02</v>
      </c>
      <c r="I123" s="7">
        <v>0</v>
      </c>
      <c r="J123" s="7">
        <v>0</v>
      </c>
      <c r="K123" s="7">
        <v>0</v>
      </c>
      <c r="L123" s="8">
        <v>4</v>
      </c>
      <c r="M123" s="8">
        <v>13</v>
      </c>
      <c r="N123" s="8">
        <v>2.8</v>
      </c>
      <c r="O123" s="8">
        <v>0.18</v>
      </c>
    </row>
    <row r="124" spans="1:15" ht="65.25" customHeight="1">
      <c r="A124" s="8">
        <v>354</v>
      </c>
      <c r="B124" s="9" t="s">
        <v>52</v>
      </c>
      <c r="C124" s="25" t="s">
        <v>75</v>
      </c>
      <c r="D124" s="10">
        <v>0.11</v>
      </c>
      <c r="E124" s="10">
        <v>0.12</v>
      </c>
      <c r="F124" s="10">
        <v>25.1</v>
      </c>
      <c r="G124" s="10">
        <v>119.2</v>
      </c>
      <c r="H124" s="23">
        <v>0</v>
      </c>
      <c r="I124" s="8">
        <v>1.83</v>
      </c>
      <c r="J124" s="8">
        <v>0</v>
      </c>
      <c r="K124" s="8">
        <v>0</v>
      </c>
      <c r="L124" s="8">
        <v>11.46</v>
      </c>
      <c r="M124" s="8">
        <v>0</v>
      </c>
      <c r="N124" s="8">
        <v>3.64</v>
      </c>
      <c r="O124" s="8">
        <v>0.56999999999999995</v>
      </c>
    </row>
    <row r="125" spans="1:15" ht="51" customHeight="1">
      <c r="A125" s="8"/>
      <c r="B125" s="27" t="s">
        <v>22</v>
      </c>
      <c r="C125" s="28">
        <v>870</v>
      </c>
      <c r="D125" s="24">
        <f t="shared" ref="D125:O125" si="22">SUM(D118:D124)</f>
        <v>22.520000000000003</v>
      </c>
      <c r="E125" s="24">
        <f t="shared" si="22"/>
        <v>36.889999999999993</v>
      </c>
      <c r="F125" s="24">
        <f t="shared" si="22"/>
        <v>94.169999999999987</v>
      </c>
      <c r="G125" s="24">
        <f t="shared" si="22"/>
        <v>791.94</v>
      </c>
      <c r="H125" s="24">
        <f t="shared" si="22"/>
        <v>0.28800000000000003</v>
      </c>
      <c r="I125" s="24">
        <f t="shared" si="22"/>
        <v>34.992999999999995</v>
      </c>
      <c r="J125" s="24">
        <f t="shared" si="22"/>
        <v>0</v>
      </c>
      <c r="K125" s="24">
        <f t="shared" si="22"/>
        <v>0</v>
      </c>
      <c r="L125" s="24">
        <f t="shared" si="22"/>
        <v>135.62</v>
      </c>
      <c r="M125" s="24">
        <f t="shared" si="22"/>
        <v>13</v>
      </c>
      <c r="N125" s="24">
        <f t="shared" si="22"/>
        <v>28.400000000000002</v>
      </c>
      <c r="O125" s="24">
        <f t="shared" si="22"/>
        <v>3.59</v>
      </c>
    </row>
    <row r="126" spans="1:15" ht="30">
      <c r="A126" s="68" t="s">
        <v>53</v>
      </c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70"/>
    </row>
    <row r="127" spans="1:15" s="1" customFormat="1" ht="43.5" customHeight="1">
      <c r="A127" s="8"/>
      <c r="B127" s="8" t="s">
        <v>54</v>
      </c>
      <c r="C127" s="8">
        <v>60</v>
      </c>
      <c r="D127" s="14">
        <v>4.5</v>
      </c>
      <c r="E127" s="14">
        <v>7.08</v>
      </c>
      <c r="F127" s="14">
        <v>44.94</v>
      </c>
      <c r="G127" s="14">
        <v>250.26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44">
        <v>0</v>
      </c>
    </row>
    <row r="128" spans="1:15" s="1" customFormat="1" ht="37.5" customHeight="1">
      <c r="A128" s="22">
        <v>394</v>
      </c>
      <c r="B128" s="22" t="s">
        <v>100</v>
      </c>
      <c r="C128" s="41" t="s">
        <v>72</v>
      </c>
      <c r="D128" s="17">
        <v>0.13</v>
      </c>
      <c r="E128" s="17">
        <v>0.02</v>
      </c>
      <c r="F128" s="17">
        <v>15.2</v>
      </c>
      <c r="G128" s="17">
        <v>62</v>
      </c>
      <c r="H128" s="31">
        <v>0</v>
      </c>
      <c r="I128" s="22">
        <v>2.83</v>
      </c>
      <c r="J128" s="22">
        <v>0</v>
      </c>
      <c r="K128" s="22">
        <v>0</v>
      </c>
      <c r="L128" s="22">
        <v>14.2</v>
      </c>
      <c r="M128" s="22">
        <v>0</v>
      </c>
      <c r="N128" s="22">
        <v>2.4</v>
      </c>
      <c r="O128" s="22">
        <v>0.36</v>
      </c>
    </row>
    <row r="129" spans="1:15" ht="42" customHeight="1">
      <c r="A129" s="8"/>
      <c r="B129" s="27" t="s">
        <v>22</v>
      </c>
      <c r="C129" s="28">
        <v>275</v>
      </c>
      <c r="D129" s="24">
        <f t="shared" ref="D129:O129" si="23">SUM(D127:D128)</f>
        <v>4.63</v>
      </c>
      <c r="E129" s="24">
        <f t="shared" si="23"/>
        <v>7.1</v>
      </c>
      <c r="F129" s="24">
        <f t="shared" si="23"/>
        <v>60.14</v>
      </c>
      <c r="G129" s="24">
        <f t="shared" si="23"/>
        <v>312.26</v>
      </c>
      <c r="H129" s="24">
        <f t="shared" si="23"/>
        <v>0</v>
      </c>
      <c r="I129" s="24">
        <f t="shared" si="23"/>
        <v>2.83</v>
      </c>
      <c r="J129" s="24">
        <f t="shared" si="23"/>
        <v>0</v>
      </c>
      <c r="K129" s="24">
        <f t="shared" si="23"/>
        <v>0</v>
      </c>
      <c r="L129" s="24">
        <f t="shared" si="23"/>
        <v>14.2</v>
      </c>
      <c r="M129" s="24">
        <f t="shared" si="23"/>
        <v>0</v>
      </c>
      <c r="N129" s="24">
        <f t="shared" si="23"/>
        <v>2.4</v>
      </c>
      <c r="O129" s="24">
        <f t="shared" si="23"/>
        <v>0.36</v>
      </c>
    </row>
    <row r="130" spans="1:15" ht="30.75">
      <c r="A130" s="8"/>
      <c r="B130" s="27" t="s">
        <v>24</v>
      </c>
      <c r="C130" s="24">
        <f>C129+C125+C116+C113</f>
        <v>1795</v>
      </c>
      <c r="D130" s="24">
        <f t="shared" ref="D130:O130" si="24">D129+D125+D116+D113</f>
        <v>39.43</v>
      </c>
      <c r="E130" s="24">
        <f t="shared" si="24"/>
        <v>60.149999999999991</v>
      </c>
      <c r="F130" s="24">
        <f t="shared" si="24"/>
        <v>236.72</v>
      </c>
      <c r="G130" s="24">
        <f t="shared" si="24"/>
        <v>1626.3</v>
      </c>
      <c r="H130" s="24">
        <f t="shared" si="24"/>
        <v>8.9879999999999995</v>
      </c>
      <c r="I130" s="24">
        <f t="shared" si="24"/>
        <v>45.222999999999992</v>
      </c>
      <c r="J130" s="24">
        <f t="shared" si="24"/>
        <v>40</v>
      </c>
      <c r="K130" s="24">
        <f t="shared" si="24"/>
        <v>0.7</v>
      </c>
      <c r="L130" s="24">
        <f t="shared" si="24"/>
        <v>298.86</v>
      </c>
      <c r="M130" s="24">
        <f t="shared" si="24"/>
        <v>32.33</v>
      </c>
      <c r="N130" s="24">
        <f t="shared" si="24"/>
        <v>44.8</v>
      </c>
      <c r="O130" s="24">
        <f t="shared" si="24"/>
        <v>12.53</v>
      </c>
    </row>
    <row r="131" spans="1:15" ht="30">
      <c r="A131" s="71" t="s">
        <v>30</v>
      </c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</row>
    <row r="132" spans="1:15" ht="30">
      <c r="A132" s="72" t="s">
        <v>19</v>
      </c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</row>
    <row r="133" spans="1:15" ht="42" customHeight="1">
      <c r="A133" s="12">
        <v>1</v>
      </c>
      <c r="B133" s="7">
        <v>2</v>
      </c>
      <c r="C133" s="7">
        <v>3</v>
      </c>
      <c r="D133" s="12">
        <v>4</v>
      </c>
      <c r="E133" s="18">
        <v>5</v>
      </c>
      <c r="F133" s="18">
        <v>6</v>
      </c>
      <c r="G133" s="18">
        <v>7</v>
      </c>
      <c r="H133" s="18">
        <v>8</v>
      </c>
      <c r="I133" s="18">
        <v>9</v>
      </c>
      <c r="J133" s="18">
        <v>10</v>
      </c>
      <c r="K133" s="18">
        <v>11</v>
      </c>
      <c r="L133" s="18">
        <v>12</v>
      </c>
      <c r="M133" s="12">
        <v>13</v>
      </c>
      <c r="N133" s="12">
        <v>14</v>
      </c>
      <c r="O133" s="12">
        <v>15</v>
      </c>
    </row>
    <row r="134" spans="1:15" ht="58.5" customHeight="1">
      <c r="A134" s="8">
        <v>173</v>
      </c>
      <c r="B134" s="9" t="s">
        <v>88</v>
      </c>
      <c r="C134" s="8">
        <v>200</v>
      </c>
      <c r="D134" s="8">
        <v>7.89</v>
      </c>
      <c r="E134" s="8">
        <v>7.48</v>
      </c>
      <c r="F134" s="8">
        <v>40.479999999999997</v>
      </c>
      <c r="G134" s="8">
        <v>250.75</v>
      </c>
      <c r="H134" s="8">
        <v>0.27</v>
      </c>
      <c r="I134" s="8">
        <v>1.96</v>
      </c>
      <c r="J134" s="8">
        <v>0</v>
      </c>
      <c r="K134" s="8">
        <v>0</v>
      </c>
      <c r="L134" s="8">
        <v>194.1</v>
      </c>
      <c r="M134" s="8">
        <v>0</v>
      </c>
      <c r="N134" s="8">
        <v>0</v>
      </c>
      <c r="O134" s="8">
        <v>1.51</v>
      </c>
    </row>
    <row r="135" spans="1:15" ht="41.25" customHeight="1">
      <c r="A135" s="7">
        <v>14</v>
      </c>
      <c r="B135" s="7" t="s">
        <v>89</v>
      </c>
      <c r="C135" s="7">
        <v>10</v>
      </c>
      <c r="D135" s="7">
        <v>0.08</v>
      </c>
      <c r="E135" s="21">
        <v>7.25</v>
      </c>
      <c r="F135" s="21">
        <v>0.13</v>
      </c>
      <c r="G135" s="21">
        <v>66</v>
      </c>
      <c r="H135" s="21">
        <v>0</v>
      </c>
      <c r="I135" s="21">
        <v>0</v>
      </c>
      <c r="J135" s="21">
        <v>40</v>
      </c>
      <c r="K135" s="21">
        <v>0</v>
      </c>
      <c r="L135" s="22">
        <v>2.4</v>
      </c>
      <c r="M135" s="8">
        <v>3</v>
      </c>
      <c r="N135" s="8">
        <v>0</v>
      </c>
      <c r="O135" s="8">
        <v>0.02</v>
      </c>
    </row>
    <row r="136" spans="1:15" ht="59.25" customHeight="1">
      <c r="A136" s="7"/>
      <c r="B136" s="7" t="s">
        <v>45</v>
      </c>
      <c r="C136" s="30" t="s">
        <v>71</v>
      </c>
      <c r="D136" s="7">
        <v>1.85</v>
      </c>
      <c r="E136" s="7">
        <v>0.65</v>
      </c>
      <c r="F136" s="7">
        <v>12.56</v>
      </c>
      <c r="G136" s="7">
        <v>64.33</v>
      </c>
      <c r="H136" s="7">
        <v>0.03</v>
      </c>
      <c r="I136" s="7">
        <v>0</v>
      </c>
      <c r="J136" s="7">
        <v>0</v>
      </c>
      <c r="K136" s="7">
        <v>0</v>
      </c>
      <c r="L136" s="8">
        <v>6</v>
      </c>
      <c r="M136" s="8">
        <v>19.5</v>
      </c>
      <c r="N136" s="8">
        <v>4.2</v>
      </c>
      <c r="O136" s="8">
        <v>0.27</v>
      </c>
    </row>
    <row r="137" spans="1:15" ht="40.5" customHeight="1">
      <c r="A137" s="8">
        <v>376</v>
      </c>
      <c r="B137" s="8" t="s">
        <v>90</v>
      </c>
      <c r="C137" s="25" t="s">
        <v>72</v>
      </c>
      <c r="D137" s="9">
        <v>0.2</v>
      </c>
      <c r="E137" s="9">
        <v>0</v>
      </c>
      <c r="F137" s="9">
        <v>14</v>
      </c>
      <c r="G137" s="9">
        <v>28</v>
      </c>
      <c r="H137" s="23">
        <v>0</v>
      </c>
      <c r="I137" s="8">
        <v>0</v>
      </c>
      <c r="J137" s="8">
        <v>0</v>
      </c>
      <c r="K137" s="8">
        <v>0</v>
      </c>
      <c r="L137" s="8">
        <v>6</v>
      </c>
      <c r="M137" s="8">
        <v>0</v>
      </c>
      <c r="N137" s="8">
        <v>0</v>
      </c>
      <c r="O137" s="8">
        <v>0.4</v>
      </c>
    </row>
    <row r="138" spans="1:15" ht="42.75" customHeight="1">
      <c r="A138" s="8"/>
      <c r="B138" s="27" t="s">
        <v>22</v>
      </c>
      <c r="C138" s="28">
        <v>465</v>
      </c>
      <c r="D138" s="24">
        <f t="shared" ref="D138:O138" si="25">SUM(D134:D137)</f>
        <v>10.02</v>
      </c>
      <c r="E138" s="24">
        <f t="shared" si="25"/>
        <v>15.38</v>
      </c>
      <c r="F138" s="24">
        <f t="shared" si="25"/>
        <v>67.17</v>
      </c>
      <c r="G138" s="24">
        <f t="shared" si="25"/>
        <v>409.08</v>
      </c>
      <c r="H138" s="24">
        <f t="shared" si="25"/>
        <v>0.30000000000000004</v>
      </c>
      <c r="I138" s="24">
        <f t="shared" si="25"/>
        <v>1.96</v>
      </c>
      <c r="J138" s="24">
        <f t="shared" si="25"/>
        <v>40</v>
      </c>
      <c r="K138" s="24">
        <f t="shared" si="25"/>
        <v>0</v>
      </c>
      <c r="L138" s="24">
        <f t="shared" si="25"/>
        <v>208.5</v>
      </c>
      <c r="M138" s="24">
        <f t="shared" si="25"/>
        <v>22.5</v>
      </c>
      <c r="N138" s="24">
        <f t="shared" si="25"/>
        <v>4.2</v>
      </c>
      <c r="O138" s="24">
        <f t="shared" si="25"/>
        <v>2.2000000000000002</v>
      </c>
    </row>
    <row r="139" spans="1:15" ht="30">
      <c r="A139" s="72" t="s">
        <v>49</v>
      </c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</row>
    <row r="140" spans="1:15" ht="37.5" customHeight="1">
      <c r="A140" s="7"/>
      <c r="B140" s="7" t="s">
        <v>44</v>
      </c>
      <c r="C140" s="30" t="s">
        <v>117</v>
      </c>
      <c r="D140" s="7">
        <v>0.8</v>
      </c>
      <c r="E140" s="7">
        <v>0.8</v>
      </c>
      <c r="F140" s="7">
        <v>19.600000000000001</v>
      </c>
      <c r="G140" s="15">
        <v>94</v>
      </c>
      <c r="H140" s="15">
        <v>0</v>
      </c>
      <c r="I140" s="15">
        <v>20</v>
      </c>
      <c r="J140" s="15">
        <v>0</v>
      </c>
      <c r="K140" s="15">
        <v>0</v>
      </c>
      <c r="L140" s="8">
        <v>32</v>
      </c>
      <c r="M140" s="8">
        <v>22</v>
      </c>
      <c r="N140" s="8">
        <v>0.1</v>
      </c>
      <c r="O140" s="8">
        <v>44</v>
      </c>
    </row>
    <row r="141" spans="1:15" ht="45.75" customHeight="1">
      <c r="A141" s="29"/>
      <c r="B141" s="27" t="s">
        <v>22</v>
      </c>
      <c r="C141" s="28">
        <v>100</v>
      </c>
      <c r="D141" s="24">
        <f t="shared" ref="D141:O141" si="26">SUM(D140)</f>
        <v>0.8</v>
      </c>
      <c r="E141" s="24">
        <f t="shared" si="26"/>
        <v>0.8</v>
      </c>
      <c r="F141" s="24">
        <f t="shared" si="26"/>
        <v>19.600000000000001</v>
      </c>
      <c r="G141" s="24">
        <f t="shared" si="26"/>
        <v>94</v>
      </c>
      <c r="H141" s="24">
        <f t="shared" si="26"/>
        <v>0</v>
      </c>
      <c r="I141" s="24">
        <f t="shared" si="26"/>
        <v>20</v>
      </c>
      <c r="J141" s="24">
        <f t="shared" si="26"/>
        <v>0</v>
      </c>
      <c r="K141" s="24">
        <f t="shared" si="26"/>
        <v>0</v>
      </c>
      <c r="L141" s="24">
        <f t="shared" si="26"/>
        <v>32</v>
      </c>
      <c r="M141" s="24">
        <f t="shared" si="26"/>
        <v>22</v>
      </c>
      <c r="N141" s="24">
        <f t="shared" si="26"/>
        <v>0.1</v>
      </c>
      <c r="O141" s="24">
        <f t="shared" si="26"/>
        <v>44</v>
      </c>
    </row>
    <row r="142" spans="1:15" ht="30">
      <c r="A142" s="72" t="s">
        <v>50</v>
      </c>
      <c r="B142" s="72"/>
      <c r="C142" s="72"/>
      <c r="D142" s="73"/>
      <c r="E142" s="73"/>
      <c r="F142" s="73"/>
      <c r="G142" s="73"/>
      <c r="H142" s="73"/>
      <c r="I142" s="73"/>
      <c r="J142" s="73"/>
      <c r="K142" s="72"/>
      <c r="L142" s="73"/>
      <c r="M142" s="73"/>
      <c r="N142" s="73"/>
      <c r="O142" s="73"/>
    </row>
    <row r="143" spans="1:15" s="1" customFormat="1" ht="33.75" customHeight="1">
      <c r="A143" s="8">
        <v>75</v>
      </c>
      <c r="B143" s="8" t="s">
        <v>123</v>
      </c>
      <c r="C143" s="25">
        <v>50</v>
      </c>
      <c r="D143" s="10">
        <v>1.0329999999999999</v>
      </c>
      <c r="E143" s="10">
        <v>1.62</v>
      </c>
      <c r="F143" s="10">
        <v>4.72</v>
      </c>
      <c r="G143" s="10">
        <v>37.57</v>
      </c>
      <c r="H143" s="8">
        <v>0</v>
      </c>
      <c r="I143" s="8">
        <v>8.58</v>
      </c>
      <c r="J143" s="8">
        <v>0</v>
      </c>
      <c r="K143" s="8">
        <v>0</v>
      </c>
      <c r="L143" s="8">
        <v>27.73</v>
      </c>
      <c r="M143" s="8">
        <v>0</v>
      </c>
      <c r="N143" s="8">
        <v>10.33</v>
      </c>
      <c r="O143" s="8">
        <v>0</v>
      </c>
    </row>
    <row r="144" spans="1:15" s="1" customFormat="1" ht="61.5">
      <c r="A144" s="8">
        <v>82</v>
      </c>
      <c r="B144" s="9" t="s">
        <v>62</v>
      </c>
      <c r="C144" s="8">
        <v>200</v>
      </c>
      <c r="D144" s="8">
        <v>5.12</v>
      </c>
      <c r="E144" s="8">
        <v>8.0239999999999991</v>
      </c>
      <c r="F144" s="8">
        <v>9.24</v>
      </c>
      <c r="G144" s="8">
        <v>136.84</v>
      </c>
      <c r="H144" s="8">
        <v>0</v>
      </c>
      <c r="I144" s="8">
        <v>0.13</v>
      </c>
      <c r="J144" s="8">
        <v>0</v>
      </c>
      <c r="K144" s="8">
        <v>0</v>
      </c>
      <c r="L144" s="8">
        <v>49.12</v>
      </c>
      <c r="M144" s="8">
        <v>0</v>
      </c>
      <c r="N144" s="8">
        <v>21.63</v>
      </c>
      <c r="O144" s="8">
        <v>1.35</v>
      </c>
    </row>
    <row r="145" spans="1:15" ht="33.75" customHeight="1">
      <c r="A145" s="8">
        <v>268</v>
      </c>
      <c r="B145" s="9" t="s">
        <v>46</v>
      </c>
      <c r="C145" s="8">
        <v>80</v>
      </c>
      <c r="D145" s="8">
        <v>13.21</v>
      </c>
      <c r="E145" s="8">
        <v>19.36</v>
      </c>
      <c r="F145" s="8">
        <v>11.46</v>
      </c>
      <c r="G145" s="8">
        <v>275.2</v>
      </c>
      <c r="H145" s="8">
        <v>34.520000000000003</v>
      </c>
      <c r="I145" s="8">
        <v>0</v>
      </c>
      <c r="J145" s="8">
        <v>44.63</v>
      </c>
      <c r="K145" s="8">
        <v>2.2400000000000002</v>
      </c>
      <c r="L145" s="8">
        <v>0</v>
      </c>
      <c r="M145" s="8">
        <v>0.28000000000000003</v>
      </c>
      <c r="N145" s="8">
        <v>0</v>
      </c>
      <c r="O145" s="8">
        <v>0</v>
      </c>
    </row>
    <row r="146" spans="1:15" ht="39" customHeight="1">
      <c r="A146" s="8">
        <v>228</v>
      </c>
      <c r="B146" s="8" t="s">
        <v>57</v>
      </c>
      <c r="C146" s="8">
        <v>50</v>
      </c>
      <c r="D146" s="8">
        <v>0.48</v>
      </c>
      <c r="E146" s="14">
        <v>1.37</v>
      </c>
      <c r="F146" s="14">
        <v>2.16</v>
      </c>
      <c r="G146" s="14">
        <v>21.7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</row>
    <row r="147" spans="1:15" ht="61.5">
      <c r="A147" s="8">
        <v>302</v>
      </c>
      <c r="B147" s="9" t="s">
        <v>107</v>
      </c>
      <c r="C147" s="25">
        <v>150</v>
      </c>
      <c r="D147" s="10">
        <v>8.74</v>
      </c>
      <c r="E147" s="10">
        <v>4.9000000000000004</v>
      </c>
      <c r="F147" s="10">
        <v>43.06</v>
      </c>
      <c r="G147" s="11">
        <v>267</v>
      </c>
      <c r="H147" s="10">
        <v>0.28000000000000003</v>
      </c>
      <c r="I147" s="10">
        <v>0</v>
      </c>
      <c r="J147" s="10">
        <v>3.3000000000000002E-2</v>
      </c>
      <c r="K147" s="25">
        <v>0</v>
      </c>
      <c r="L147" s="10">
        <v>17.23</v>
      </c>
      <c r="M147" s="10">
        <v>2.86</v>
      </c>
      <c r="N147" s="10">
        <v>138.75</v>
      </c>
      <c r="O147" s="10">
        <v>4.66</v>
      </c>
    </row>
    <row r="148" spans="1:15" ht="46.5" customHeight="1">
      <c r="A148" s="7"/>
      <c r="B148" s="7" t="s">
        <v>87</v>
      </c>
      <c r="C148" s="30" t="s">
        <v>78</v>
      </c>
      <c r="D148" s="7">
        <v>0.67</v>
      </c>
      <c r="E148" s="7">
        <v>0.44</v>
      </c>
      <c r="F148" s="7">
        <v>8.3800000000000008</v>
      </c>
      <c r="G148" s="7">
        <v>42.8</v>
      </c>
      <c r="H148" s="7">
        <v>0.02</v>
      </c>
      <c r="I148" s="7">
        <v>0</v>
      </c>
      <c r="J148" s="7">
        <v>0</v>
      </c>
      <c r="K148" s="7">
        <v>0</v>
      </c>
      <c r="L148" s="8">
        <v>4</v>
      </c>
      <c r="M148" s="8">
        <v>13</v>
      </c>
      <c r="N148" s="8">
        <v>2.8</v>
      </c>
      <c r="O148" s="8">
        <v>0.18</v>
      </c>
    </row>
    <row r="149" spans="1:15" ht="0.75" customHeight="1">
      <c r="A149" s="7"/>
      <c r="B149" s="7"/>
      <c r="C149" s="7"/>
      <c r="D149" s="13"/>
      <c r="E149" s="13"/>
      <c r="F149" s="13"/>
      <c r="G149" s="13"/>
      <c r="H149" s="13"/>
      <c r="I149" s="13"/>
      <c r="J149" s="13"/>
      <c r="K149" s="7"/>
      <c r="L149" s="14"/>
      <c r="M149" s="14"/>
      <c r="N149" s="14"/>
      <c r="O149" s="14"/>
    </row>
    <row r="150" spans="1:15" ht="71.25" customHeight="1">
      <c r="A150" s="8">
        <v>349</v>
      </c>
      <c r="B150" s="9" t="s">
        <v>99</v>
      </c>
      <c r="C150" s="25" t="s">
        <v>75</v>
      </c>
      <c r="D150" s="10">
        <v>0.66</v>
      </c>
      <c r="E150" s="10">
        <v>0.09</v>
      </c>
      <c r="F150" s="10">
        <v>32.01</v>
      </c>
      <c r="G150" s="10">
        <v>132.80000000000001</v>
      </c>
      <c r="H150" s="16">
        <v>0</v>
      </c>
      <c r="I150" s="10">
        <v>0.73</v>
      </c>
      <c r="J150" s="10">
        <v>0</v>
      </c>
      <c r="K150" s="26">
        <v>0</v>
      </c>
      <c r="L150" s="10">
        <v>32.479999999999997</v>
      </c>
      <c r="M150" s="10">
        <v>0</v>
      </c>
      <c r="N150" s="10">
        <v>17.46</v>
      </c>
      <c r="O150" s="10">
        <v>0.7</v>
      </c>
    </row>
    <row r="151" spans="1:15" ht="45.75" customHeight="1">
      <c r="A151" s="8"/>
      <c r="B151" s="27" t="s">
        <v>22</v>
      </c>
      <c r="C151" s="28">
        <v>870</v>
      </c>
      <c r="D151" s="24">
        <f t="shared" ref="D151:O151" si="27">SUM(D144:D150)</f>
        <v>28.880000000000006</v>
      </c>
      <c r="E151" s="24">
        <f t="shared" si="27"/>
        <v>34.184000000000005</v>
      </c>
      <c r="F151" s="24">
        <f t="shared" si="27"/>
        <v>106.31</v>
      </c>
      <c r="G151" s="24">
        <f t="shared" si="27"/>
        <v>876.33999999999992</v>
      </c>
      <c r="H151" s="24">
        <f t="shared" si="27"/>
        <v>34.820000000000007</v>
      </c>
      <c r="I151" s="24">
        <f t="shared" si="27"/>
        <v>0.86</v>
      </c>
      <c r="J151" s="24">
        <f t="shared" si="27"/>
        <v>44.663000000000004</v>
      </c>
      <c r="K151" s="24">
        <f t="shared" si="27"/>
        <v>2.2400000000000002</v>
      </c>
      <c r="L151" s="24">
        <f t="shared" si="27"/>
        <v>102.82999999999998</v>
      </c>
      <c r="M151" s="24">
        <f t="shared" si="27"/>
        <v>16.14</v>
      </c>
      <c r="N151" s="24">
        <f t="shared" si="27"/>
        <v>180.64000000000001</v>
      </c>
      <c r="O151" s="24">
        <f t="shared" si="27"/>
        <v>6.89</v>
      </c>
    </row>
    <row r="152" spans="1:15" ht="30">
      <c r="A152" s="68" t="s">
        <v>53</v>
      </c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70"/>
    </row>
    <row r="153" spans="1:15" ht="61.5">
      <c r="A153" s="8">
        <v>423</v>
      </c>
      <c r="B153" s="9" t="s">
        <v>84</v>
      </c>
      <c r="C153" s="8" t="s">
        <v>73</v>
      </c>
      <c r="D153" s="8">
        <v>9.25</v>
      </c>
      <c r="E153" s="8">
        <v>7.15</v>
      </c>
      <c r="F153" s="8">
        <v>16.829999999999998</v>
      </c>
      <c r="G153" s="8">
        <v>168.8</v>
      </c>
      <c r="H153" s="8">
        <v>0.05</v>
      </c>
      <c r="I153" s="8">
        <v>0.13</v>
      </c>
      <c r="J153" s="8">
        <v>44.9</v>
      </c>
      <c r="K153" s="8">
        <v>0</v>
      </c>
      <c r="L153" s="8">
        <v>133.22</v>
      </c>
      <c r="M153" s="8">
        <v>18.43</v>
      </c>
      <c r="N153" s="8">
        <v>132</v>
      </c>
      <c r="O153" s="8">
        <v>0.77</v>
      </c>
    </row>
    <row r="154" spans="1:15" ht="61.5">
      <c r="A154" s="8">
        <v>379</v>
      </c>
      <c r="B154" s="9" t="s">
        <v>92</v>
      </c>
      <c r="C154" s="25">
        <v>200</v>
      </c>
      <c r="D154" s="10">
        <v>3.17</v>
      </c>
      <c r="E154" s="10">
        <v>2.68</v>
      </c>
      <c r="F154" s="10">
        <v>15.9</v>
      </c>
      <c r="G154" s="11">
        <v>100.6</v>
      </c>
      <c r="H154" s="10">
        <v>0</v>
      </c>
      <c r="I154" s="10">
        <v>1.3</v>
      </c>
      <c r="J154" s="10">
        <v>0</v>
      </c>
      <c r="K154" s="10"/>
      <c r="L154" s="10">
        <v>125.78</v>
      </c>
      <c r="M154" s="10">
        <v>0</v>
      </c>
      <c r="N154" s="10">
        <v>14</v>
      </c>
      <c r="O154" s="10">
        <v>0.13</v>
      </c>
    </row>
    <row r="155" spans="1:15" ht="42.75" customHeight="1">
      <c r="A155" s="8"/>
      <c r="B155" s="27" t="s">
        <v>22</v>
      </c>
      <c r="C155" s="28">
        <v>300</v>
      </c>
      <c r="D155" s="24">
        <f t="shared" ref="D155:O155" si="28">SUM(D153:D154)</f>
        <v>12.42</v>
      </c>
      <c r="E155" s="24">
        <f t="shared" si="28"/>
        <v>9.83</v>
      </c>
      <c r="F155" s="24">
        <f t="shared" si="28"/>
        <v>32.729999999999997</v>
      </c>
      <c r="G155" s="24">
        <f t="shared" si="28"/>
        <v>269.39999999999998</v>
      </c>
      <c r="H155" s="24">
        <f t="shared" si="28"/>
        <v>0.05</v>
      </c>
      <c r="I155" s="24">
        <f t="shared" si="28"/>
        <v>1.4300000000000002</v>
      </c>
      <c r="J155" s="24">
        <f t="shared" si="28"/>
        <v>44.9</v>
      </c>
      <c r="K155" s="24">
        <f t="shared" si="28"/>
        <v>0</v>
      </c>
      <c r="L155" s="24">
        <f t="shared" si="28"/>
        <v>259</v>
      </c>
      <c r="M155" s="24">
        <f t="shared" si="28"/>
        <v>18.43</v>
      </c>
      <c r="N155" s="24">
        <f t="shared" si="28"/>
        <v>146</v>
      </c>
      <c r="O155" s="24">
        <f t="shared" si="28"/>
        <v>0.9</v>
      </c>
    </row>
    <row r="156" spans="1:15" ht="39.75" customHeight="1">
      <c r="A156" s="8"/>
      <c r="B156" s="27" t="s">
        <v>24</v>
      </c>
      <c r="C156" s="24">
        <f>C155+C151+C141+C138</f>
        <v>1735</v>
      </c>
      <c r="D156" s="24">
        <f t="shared" ref="D156:O156" si="29">D155+D151+D141+D138</f>
        <v>52.120000000000005</v>
      </c>
      <c r="E156" s="24">
        <f t="shared" si="29"/>
        <v>60.194000000000003</v>
      </c>
      <c r="F156" s="24">
        <f t="shared" si="29"/>
        <v>225.81</v>
      </c>
      <c r="G156" s="24">
        <f t="shared" si="29"/>
        <v>1648.8199999999997</v>
      </c>
      <c r="H156" s="24">
        <f t="shared" si="29"/>
        <v>35.17</v>
      </c>
      <c r="I156" s="24">
        <f t="shared" si="29"/>
        <v>24.25</v>
      </c>
      <c r="J156" s="24">
        <f t="shared" si="29"/>
        <v>129.56299999999999</v>
      </c>
      <c r="K156" s="24">
        <f t="shared" si="29"/>
        <v>2.2400000000000002</v>
      </c>
      <c r="L156" s="24">
        <f t="shared" si="29"/>
        <v>602.32999999999993</v>
      </c>
      <c r="M156" s="24">
        <f t="shared" si="29"/>
        <v>79.069999999999993</v>
      </c>
      <c r="N156" s="24">
        <f t="shared" si="29"/>
        <v>330.94</v>
      </c>
      <c r="O156" s="24">
        <f t="shared" si="29"/>
        <v>53.99</v>
      </c>
    </row>
    <row r="157" spans="1:15" ht="35.25" customHeight="1">
      <c r="A157" s="71" t="s">
        <v>31</v>
      </c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</row>
    <row r="158" spans="1:15" ht="30">
      <c r="A158" s="72" t="s">
        <v>19</v>
      </c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</row>
    <row r="159" spans="1:15" ht="37.5" customHeight="1">
      <c r="A159" s="12">
        <v>1</v>
      </c>
      <c r="B159" s="7">
        <v>2</v>
      </c>
      <c r="C159" s="7">
        <v>3</v>
      </c>
      <c r="D159" s="12">
        <v>4</v>
      </c>
      <c r="E159" s="12">
        <v>5</v>
      </c>
      <c r="F159" s="12">
        <v>6</v>
      </c>
      <c r="G159" s="12">
        <v>7</v>
      </c>
      <c r="H159" s="12">
        <v>8</v>
      </c>
      <c r="I159" s="12">
        <v>9</v>
      </c>
      <c r="J159" s="12">
        <v>10</v>
      </c>
      <c r="K159" s="12">
        <v>11</v>
      </c>
      <c r="L159" s="12">
        <v>12</v>
      </c>
      <c r="M159" s="12">
        <v>13</v>
      </c>
      <c r="N159" s="12">
        <v>14</v>
      </c>
      <c r="O159" s="12">
        <v>15</v>
      </c>
    </row>
    <row r="160" spans="1:15" ht="61.5" customHeight="1">
      <c r="A160" s="8">
        <v>120</v>
      </c>
      <c r="B160" s="9" t="s">
        <v>63</v>
      </c>
      <c r="C160" s="8">
        <v>200</v>
      </c>
      <c r="D160" s="8">
        <v>5.85</v>
      </c>
      <c r="E160" s="8">
        <v>5.81</v>
      </c>
      <c r="F160" s="8">
        <v>19.989999999999998</v>
      </c>
      <c r="G160" s="8">
        <v>155</v>
      </c>
      <c r="H160" s="10">
        <v>0.08</v>
      </c>
      <c r="I160" s="10">
        <v>1</v>
      </c>
      <c r="J160" s="10">
        <v>0</v>
      </c>
      <c r="K160" s="8">
        <v>0</v>
      </c>
      <c r="L160" s="8">
        <v>188</v>
      </c>
      <c r="M160" s="8">
        <v>0</v>
      </c>
      <c r="N160" s="8">
        <v>0</v>
      </c>
      <c r="O160" s="8">
        <v>0.36</v>
      </c>
    </row>
    <row r="161" spans="1:15" ht="58.5" customHeight="1">
      <c r="A161" s="7"/>
      <c r="B161" s="7" t="s">
        <v>124</v>
      </c>
      <c r="C161" s="7">
        <v>40</v>
      </c>
      <c r="D161" s="13">
        <v>2.6</v>
      </c>
      <c r="E161" s="13">
        <v>1</v>
      </c>
      <c r="F161" s="13">
        <v>12.8</v>
      </c>
      <c r="G161" s="13">
        <v>77.7</v>
      </c>
      <c r="H161" s="7">
        <v>8.6999999999999993</v>
      </c>
      <c r="I161" s="7">
        <v>0.1</v>
      </c>
      <c r="J161" s="7">
        <v>0</v>
      </c>
      <c r="K161" s="7">
        <v>0.7</v>
      </c>
      <c r="L161" s="8">
        <v>2.2000000000000002</v>
      </c>
      <c r="M161" s="8">
        <v>3</v>
      </c>
      <c r="N161" s="8">
        <v>0</v>
      </c>
      <c r="O161" s="8">
        <v>4.7</v>
      </c>
    </row>
    <row r="162" spans="1:15" ht="45.75" customHeight="1">
      <c r="A162" s="7">
        <v>14</v>
      </c>
      <c r="B162" s="7" t="s">
        <v>89</v>
      </c>
      <c r="C162" s="7">
        <v>10</v>
      </c>
      <c r="D162" s="7">
        <v>0.08</v>
      </c>
      <c r="E162" s="7">
        <v>7.25</v>
      </c>
      <c r="F162" s="7">
        <v>0.13</v>
      </c>
      <c r="G162" s="7">
        <v>66</v>
      </c>
      <c r="H162" s="7">
        <v>0</v>
      </c>
      <c r="I162" s="7">
        <v>0</v>
      </c>
      <c r="J162" s="7">
        <v>40</v>
      </c>
      <c r="K162" s="7">
        <v>0</v>
      </c>
      <c r="L162" s="8">
        <v>2.4</v>
      </c>
      <c r="M162" s="8">
        <v>3</v>
      </c>
      <c r="N162" s="8">
        <v>0</v>
      </c>
      <c r="O162" s="8">
        <v>0.02</v>
      </c>
    </row>
    <row r="163" spans="1:15" ht="40.5" customHeight="1">
      <c r="A163" s="7">
        <v>15</v>
      </c>
      <c r="B163" s="7" t="s">
        <v>94</v>
      </c>
      <c r="C163" s="7">
        <v>15</v>
      </c>
      <c r="D163" s="13">
        <v>2.2599999999999998</v>
      </c>
      <c r="E163" s="13">
        <v>2.93</v>
      </c>
      <c r="F163" s="13">
        <v>0</v>
      </c>
      <c r="G163" s="13">
        <v>36</v>
      </c>
      <c r="H163" s="13">
        <v>0.01</v>
      </c>
      <c r="I163" s="13">
        <v>7.0000000000000007E-2</v>
      </c>
      <c r="J163" s="13">
        <v>26</v>
      </c>
      <c r="K163" s="7">
        <v>0</v>
      </c>
      <c r="L163" s="14">
        <v>88</v>
      </c>
      <c r="M163" s="14">
        <v>50</v>
      </c>
      <c r="N163" s="14">
        <v>3.5</v>
      </c>
      <c r="O163" s="14">
        <v>0.1</v>
      </c>
    </row>
    <row r="164" spans="1:15" ht="40.5" customHeight="1">
      <c r="A164" s="8">
        <v>382</v>
      </c>
      <c r="B164" s="8" t="s">
        <v>95</v>
      </c>
      <c r="C164" s="25">
        <v>200</v>
      </c>
      <c r="D164" s="10">
        <v>4.08</v>
      </c>
      <c r="E164" s="10">
        <v>3.54</v>
      </c>
      <c r="F164" s="10">
        <v>17.579999999999998</v>
      </c>
      <c r="G164" s="11">
        <v>118.6</v>
      </c>
      <c r="H164" s="10">
        <v>0</v>
      </c>
      <c r="I164" s="10">
        <v>1.59</v>
      </c>
      <c r="J164" s="10">
        <v>0</v>
      </c>
      <c r="K164" s="26">
        <v>0</v>
      </c>
      <c r="L164" s="10">
        <v>152.22</v>
      </c>
      <c r="M164" s="10">
        <v>0</v>
      </c>
      <c r="N164" s="10">
        <v>21.34</v>
      </c>
      <c r="O164" s="10">
        <v>0.48</v>
      </c>
    </row>
    <row r="165" spans="1:15" ht="50.25" customHeight="1">
      <c r="A165" s="8"/>
      <c r="B165" s="27" t="s">
        <v>22</v>
      </c>
      <c r="C165" s="28">
        <v>465</v>
      </c>
      <c r="D165" s="24">
        <f t="shared" ref="D165:O165" si="30">SUM(D160:D164)</f>
        <v>14.87</v>
      </c>
      <c r="E165" s="24">
        <f t="shared" si="30"/>
        <v>20.529999999999998</v>
      </c>
      <c r="F165" s="24">
        <f t="shared" si="30"/>
        <v>50.5</v>
      </c>
      <c r="G165" s="24">
        <f t="shared" si="30"/>
        <v>453.29999999999995</v>
      </c>
      <c r="H165" s="24">
        <f t="shared" si="30"/>
        <v>8.7899999999999991</v>
      </c>
      <c r="I165" s="24">
        <f t="shared" si="30"/>
        <v>2.7600000000000002</v>
      </c>
      <c r="J165" s="24">
        <f t="shared" si="30"/>
        <v>66</v>
      </c>
      <c r="K165" s="24">
        <f t="shared" si="30"/>
        <v>0.7</v>
      </c>
      <c r="L165" s="24">
        <f t="shared" si="30"/>
        <v>432.82000000000005</v>
      </c>
      <c r="M165" s="24">
        <f t="shared" si="30"/>
        <v>56</v>
      </c>
      <c r="N165" s="24">
        <f t="shared" si="30"/>
        <v>24.84</v>
      </c>
      <c r="O165" s="24">
        <f t="shared" si="30"/>
        <v>5.66</v>
      </c>
    </row>
    <row r="166" spans="1:15" ht="30">
      <c r="A166" s="72" t="s">
        <v>49</v>
      </c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</row>
    <row r="167" spans="1:15" ht="51.75" customHeight="1">
      <c r="A167" s="7"/>
      <c r="B167" s="7" t="s">
        <v>64</v>
      </c>
      <c r="C167" s="7">
        <v>200</v>
      </c>
      <c r="D167" s="7">
        <v>1</v>
      </c>
      <c r="E167" s="7">
        <v>0</v>
      </c>
      <c r="F167" s="7">
        <v>20.2</v>
      </c>
      <c r="G167" s="7">
        <v>84.8</v>
      </c>
      <c r="H167" s="7">
        <v>0</v>
      </c>
      <c r="I167" s="7">
        <v>6</v>
      </c>
      <c r="J167" s="7">
        <v>0</v>
      </c>
      <c r="K167" s="7">
        <v>0</v>
      </c>
      <c r="L167" s="8">
        <v>18.66</v>
      </c>
      <c r="M167" s="8">
        <v>13.33</v>
      </c>
      <c r="N167" s="8">
        <v>0</v>
      </c>
      <c r="O167" s="8">
        <v>3.73</v>
      </c>
    </row>
    <row r="168" spans="1:15" ht="38.25" customHeight="1">
      <c r="A168" s="29"/>
      <c r="B168" s="27" t="s">
        <v>22</v>
      </c>
      <c r="C168" s="28">
        <v>200</v>
      </c>
      <c r="D168" s="24">
        <f t="shared" ref="D168:O168" si="31">SUM(D167)</f>
        <v>1</v>
      </c>
      <c r="E168" s="24">
        <f t="shared" si="31"/>
        <v>0</v>
      </c>
      <c r="F168" s="24">
        <f t="shared" si="31"/>
        <v>20.2</v>
      </c>
      <c r="G168" s="24">
        <f t="shared" si="31"/>
        <v>84.8</v>
      </c>
      <c r="H168" s="24">
        <f t="shared" si="31"/>
        <v>0</v>
      </c>
      <c r="I168" s="24">
        <f t="shared" si="31"/>
        <v>6</v>
      </c>
      <c r="J168" s="24">
        <f t="shared" si="31"/>
        <v>0</v>
      </c>
      <c r="K168" s="24">
        <f t="shared" si="31"/>
        <v>0</v>
      </c>
      <c r="L168" s="24">
        <f t="shared" si="31"/>
        <v>18.66</v>
      </c>
      <c r="M168" s="24">
        <f t="shared" si="31"/>
        <v>13.33</v>
      </c>
      <c r="N168" s="24">
        <f t="shared" si="31"/>
        <v>0</v>
      </c>
      <c r="O168" s="24">
        <f t="shared" si="31"/>
        <v>3.73</v>
      </c>
    </row>
    <row r="169" spans="1:15" ht="42.75" customHeight="1">
      <c r="A169" s="72" t="s">
        <v>50</v>
      </c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</row>
    <row r="170" spans="1:15" s="1" customFormat="1" ht="39.75" customHeight="1">
      <c r="A170" s="8">
        <v>71</v>
      </c>
      <c r="B170" s="8" t="s">
        <v>97</v>
      </c>
      <c r="C170" s="25">
        <v>50</v>
      </c>
      <c r="D170" s="10">
        <v>0.88</v>
      </c>
      <c r="E170" s="10">
        <v>4.03</v>
      </c>
      <c r="F170" s="10">
        <v>5.04</v>
      </c>
      <c r="G170" s="10">
        <v>61.1</v>
      </c>
      <c r="H170" s="10">
        <v>2.5000000000000001E-2</v>
      </c>
      <c r="I170" s="10">
        <v>5.33</v>
      </c>
      <c r="J170" s="10">
        <v>0</v>
      </c>
      <c r="K170" s="8">
        <v>0</v>
      </c>
      <c r="L170" s="10">
        <v>16.75</v>
      </c>
      <c r="M170" s="10">
        <v>0</v>
      </c>
      <c r="N170" s="10">
        <v>0</v>
      </c>
      <c r="O170" s="10">
        <v>0.66</v>
      </c>
    </row>
    <row r="171" spans="1:15" s="1" customFormat="1" ht="76.5" customHeight="1">
      <c r="A171" s="8">
        <v>108</v>
      </c>
      <c r="B171" s="9" t="s">
        <v>76</v>
      </c>
      <c r="C171" s="8">
        <v>200</v>
      </c>
      <c r="D171" s="8">
        <v>5.83</v>
      </c>
      <c r="E171" s="8">
        <v>4.5599999999999996</v>
      </c>
      <c r="F171" s="8">
        <v>13.59</v>
      </c>
      <c r="G171" s="8">
        <v>118.8</v>
      </c>
      <c r="H171" s="8">
        <v>0.12</v>
      </c>
      <c r="I171" s="8">
        <v>9.8000000000000007</v>
      </c>
      <c r="J171" s="8">
        <v>3.96</v>
      </c>
      <c r="K171" s="8">
        <v>0</v>
      </c>
      <c r="L171" s="8">
        <v>25.52</v>
      </c>
      <c r="M171" s="8">
        <v>103.37</v>
      </c>
      <c r="N171" s="8">
        <v>32.08</v>
      </c>
      <c r="O171" s="8">
        <v>1.29</v>
      </c>
    </row>
    <row r="172" spans="1:15" s="1" customFormat="1" ht="40.5" customHeight="1">
      <c r="A172" s="8">
        <v>239</v>
      </c>
      <c r="B172" s="9" t="s">
        <v>106</v>
      </c>
      <c r="C172" s="8">
        <v>80</v>
      </c>
      <c r="D172" s="8">
        <v>10.3</v>
      </c>
      <c r="E172" s="8">
        <v>9.5299999999999994</v>
      </c>
      <c r="F172" s="8">
        <v>14.03</v>
      </c>
      <c r="G172" s="8">
        <v>159</v>
      </c>
      <c r="H172" s="8">
        <v>5.2999999999999999E-2</v>
      </c>
      <c r="I172" s="8">
        <v>1.0129999999999999</v>
      </c>
      <c r="J172" s="8">
        <v>0</v>
      </c>
      <c r="K172" s="8">
        <v>0</v>
      </c>
      <c r="L172" s="8">
        <v>37.47</v>
      </c>
      <c r="M172" s="8">
        <v>0</v>
      </c>
      <c r="N172" s="8">
        <v>0</v>
      </c>
      <c r="O172" s="8">
        <v>0</v>
      </c>
    </row>
    <row r="173" spans="1:15" s="1" customFormat="1" ht="37.5" customHeight="1">
      <c r="A173" s="8">
        <v>228</v>
      </c>
      <c r="B173" s="8" t="s">
        <v>57</v>
      </c>
      <c r="C173" s="8">
        <v>50</v>
      </c>
      <c r="D173" s="8">
        <v>0.48</v>
      </c>
      <c r="E173" s="14">
        <v>1.37</v>
      </c>
      <c r="F173" s="14">
        <v>2.16</v>
      </c>
      <c r="G173" s="14">
        <v>21.7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</row>
    <row r="174" spans="1:15" s="1" customFormat="1" ht="89.25" customHeight="1">
      <c r="A174" s="8">
        <v>125</v>
      </c>
      <c r="B174" s="9" t="s">
        <v>98</v>
      </c>
      <c r="C174" s="8" t="s">
        <v>114</v>
      </c>
      <c r="D174" s="8">
        <v>3.95</v>
      </c>
      <c r="E174" s="8">
        <v>14.54</v>
      </c>
      <c r="F174" s="8">
        <v>25.75</v>
      </c>
      <c r="G174" s="8">
        <v>247</v>
      </c>
      <c r="H174" s="8">
        <v>0.19</v>
      </c>
      <c r="I174" s="8">
        <v>19.97</v>
      </c>
      <c r="J174" s="8">
        <v>0</v>
      </c>
      <c r="K174" s="8">
        <v>0</v>
      </c>
      <c r="L174" s="8">
        <v>32.56</v>
      </c>
      <c r="M174" s="8">
        <v>0</v>
      </c>
      <c r="N174" s="8">
        <v>0</v>
      </c>
      <c r="O174" s="8">
        <v>1.3</v>
      </c>
    </row>
    <row r="175" spans="1:15" ht="47.25" customHeight="1">
      <c r="A175" s="7"/>
      <c r="B175" s="7" t="s">
        <v>87</v>
      </c>
      <c r="C175" s="30" t="s">
        <v>78</v>
      </c>
      <c r="D175" s="7">
        <v>0.67</v>
      </c>
      <c r="E175" s="7">
        <v>0.44</v>
      </c>
      <c r="F175" s="7">
        <v>8.3800000000000008</v>
      </c>
      <c r="G175" s="7">
        <v>42.8</v>
      </c>
      <c r="H175" s="7">
        <v>0.02</v>
      </c>
      <c r="I175" s="7">
        <v>0</v>
      </c>
      <c r="J175" s="7">
        <v>0</v>
      </c>
      <c r="K175" s="7">
        <v>0</v>
      </c>
      <c r="L175" s="8">
        <v>4</v>
      </c>
      <c r="M175" s="8">
        <v>13</v>
      </c>
      <c r="N175" s="8">
        <v>2.8</v>
      </c>
      <c r="O175" s="8">
        <v>0.18</v>
      </c>
    </row>
    <row r="176" spans="1:15" ht="1.5" hidden="1" customHeight="1">
      <c r="A176" s="7"/>
      <c r="B176" s="7"/>
      <c r="C176" s="7"/>
      <c r="D176" s="13"/>
      <c r="E176" s="13"/>
      <c r="F176" s="13"/>
      <c r="G176" s="13"/>
      <c r="H176" s="7"/>
      <c r="I176" s="7"/>
      <c r="J176" s="7"/>
      <c r="K176" s="7"/>
      <c r="L176" s="8"/>
      <c r="M176" s="8"/>
      <c r="N176" s="8"/>
      <c r="O176" s="8"/>
    </row>
    <row r="177" spans="1:15" ht="102.75" customHeight="1">
      <c r="A177" s="8">
        <v>354</v>
      </c>
      <c r="B177" s="9" t="s">
        <v>52</v>
      </c>
      <c r="C177" s="25" t="s">
        <v>75</v>
      </c>
      <c r="D177" s="10">
        <v>0.11</v>
      </c>
      <c r="E177" s="10">
        <v>0.12</v>
      </c>
      <c r="F177" s="10">
        <v>25.1</v>
      </c>
      <c r="G177" s="10">
        <v>119.2</v>
      </c>
      <c r="H177" s="23">
        <v>0</v>
      </c>
      <c r="I177" s="8">
        <v>1.83</v>
      </c>
      <c r="J177" s="8">
        <v>0</v>
      </c>
      <c r="K177" s="8">
        <v>0</v>
      </c>
      <c r="L177" s="8">
        <v>11.46</v>
      </c>
      <c r="M177" s="8">
        <v>0</v>
      </c>
      <c r="N177" s="8">
        <v>3.64</v>
      </c>
      <c r="O177" s="8">
        <v>0.56999999999999995</v>
      </c>
    </row>
    <row r="178" spans="1:15" ht="50.25" customHeight="1">
      <c r="A178" s="29"/>
      <c r="B178" s="27" t="s">
        <v>22</v>
      </c>
      <c r="C178" s="28">
        <v>870</v>
      </c>
      <c r="D178" s="24">
        <f t="shared" ref="D178:O178" si="32">SUM(D170:D177)</f>
        <v>22.220000000000002</v>
      </c>
      <c r="E178" s="24">
        <f t="shared" si="32"/>
        <v>34.589999999999996</v>
      </c>
      <c r="F178" s="24">
        <f t="shared" si="32"/>
        <v>94.049999999999983</v>
      </c>
      <c r="G178" s="24">
        <f t="shared" si="32"/>
        <v>769.59999999999991</v>
      </c>
      <c r="H178" s="24">
        <f t="shared" si="32"/>
        <v>0.40800000000000003</v>
      </c>
      <c r="I178" s="24">
        <f t="shared" si="32"/>
        <v>37.942999999999998</v>
      </c>
      <c r="J178" s="24">
        <f t="shared" si="32"/>
        <v>3.96</v>
      </c>
      <c r="K178" s="24">
        <f t="shared" si="32"/>
        <v>0</v>
      </c>
      <c r="L178" s="24">
        <f t="shared" si="32"/>
        <v>127.75999999999999</v>
      </c>
      <c r="M178" s="24">
        <f t="shared" si="32"/>
        <v>116.37</v>
      </c>
      <c r="N178" s="24">
        <f t="shared" si="32"/>
        <v>38.519999999999996</v>
      </c>
      <c r="O178" s="24">
        <f t="shared" si="32"/>
        <v>4</v>
      </c>
    </row>
    <row r="179" spans="1:15" ht="30">
      <c r="A179" s="68" t="s">
        <v>53</v>
      </c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70"/>
    </row>
    <row r="180" spans="1:15" s="1" customFormat="1" ht="26.25" customHeight="1">
      <c r="A180" s="8"/>
      <c r="B180" s="8" t="s">
        <v>125</v>
      </c>
      <c r="C180" s="8">
        <v>80</v>
      </c>
      <c r="D180" s="8">
        <v>5.82</v>
      </c>
      <c r="E180" s="8">
        <v>10.02</v>
      </c>
      <c r="F180" s="8">
        <v>43.14</v>
      </c>
      <c r="G180" s="8">
        <v>284.8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</row>
    <row r="181" spans="1:15" ht="30.75" customHeight="1">
      <c r="A181" s="22">
        <v>394</v>
      </c>
      <c r="B181" s="22" t="s">
        <v>100</v>
      </c>
      <c r="C181" s="41" t="s">
        <v>72</v>
      </c>
      <c r="D181" s="17">
        <v>0.13</v>
      </c>
      <c r="E181" s="17">
        <v>0.02</v>
      </c>
      <c r="F181" s="17">
        <v>15.2</v>
      </c>
      <c r="G181" s="17">
        <v>62</v>
      </c>
      <c r="H181" s="31">
        <v>0</v>
      </c>
      <c r="I181" s="22">
        <v>2.83</v>
      </c>
      <c r="J181" s="22">
        <v>0</v>
      </c>
      <c r="K181" s="22">
        <v>0</v>
      </c>
      <c r="L181" s="22">
        <v>14.2</v>
      </c>
      <c r="M181" s="22">
        <v>0</v>
      </c>
      <c r="N181" s="22">
        <v>2.4</v>
      </c>
      <c r="O181" s="22">
        <v>0.36</v>
      </c>
    </row>
    <row r="182" spans="1:15" ht="37.5" customHeight="1">
      <c r="A182" s="29"/>
      <c r="B182" s="27" t="s">
        <v>22</v>
      </c>
      <c r="C182" s="28">
        <v>295</v>
      </c>
      <c r="D182" s="24">
        <f t="shared" ref="D182:O182" si="33">SUM(D181:D181)</f>
        <v>0.13</v>
      </c>
      <c r="E182" s="24">
        <f t="shared" si="33"/>
        <v>0.02</v>
      </c>
      <c r="F182" s="24">
        <f t="shared" si="33"/>
        <v>15.2</v>
      </c>
      <c r="G182" s="24">
        <f t="shared" si="33"/>
        <v>62</v>
      </c>
      <c r="H182" s="24">
        <f t="shared" si="33"/>
        <v>0</v>
      </c>
      <c r="I182" s="24">
        <f t="shared" si="33"/>
        <v>2.83</v>
      </c>
      <c r="J182" s="24">
        <f t="shared" si="33"/>
        <v>0</v>
      </c>
      <c r="K182" s="24">
        <f t="shared" si="33"/>
        <v>0</v>
      </c>
      <c r="L182" s="24">
        <f t="shared" si="33"/>
        <v>14.2</v>
      </c>
      <c r="M182" s="24">
        <f t="shared" si="33"/>
        <v>0</v>
      </c>
      <c r="N182" s="24">
        <f t="shared" si="33"/>
        <v>2.4</v>
      </c>
      <c r="O182" s="24">
        <f t="shared" si="33"/>
        <v>0.36</v>
      </c>
    </row>
    <row r="183" spans="1:15" ht="54" customHeight="1">
      <c r="A183" s="29"/>
      <c r="B183" s="27" t="s">
        <v>24</v>
      </c>
      <c r="C183" s="24">
        <f t="shared" ref="C183:O183" si="34">C182+C178+C168+C165</f>
        <v>1830</v>
      </c>
      <c r="D183" s="24">
        <f t="shared" si="34"/>
        <v>38.22</v>
      </c>
      <c r="E183" s="24">
        <f t="shared" si="34"/>
        <v>55.14</v>
      </c>
      <c r="F183" s="24">
        <f t="shared" si="34"/>
        <v>179.95</v>
      </c>
      <c r="G183" s="24">
        <f t="shared" si="34"/>
        <v>1369.6999999999998</v>
      </c>
      <c r="H183" s="24">
        <f t="shared" si="34"/>
        <v>9.1979999999999986</v>
      </c>
      <c r="I183" s="24">
        <f t="shared" si="34"/>
        <v>49.532999999999994</v>
      </c>
      <c r="J183" s="24">
        <f t="shared" si="34"/>
        <v>69.959999999999994</v>
      </c>
      <c r="K183" s="24">
        <f t="shared" si="34"/>
        <v>0.7</v>
      </c>
      <c r="L183" s="24">
        <f t="shared" si="34"/>
        <v>593.44000000000005</v>
      </c>
      <c r="M183" s="24">
        <f t="shared" si="34"/>
        <v>185.70000000000002</v>
      </c>
      <c r="N183" s="24">
        <f t="shared" si="34"/>
        <v>65.759999999999991</v>
      </c>
      <c r="O183" s="24">
        <f t="shared" si="34"/>
        <v>13.75</v>
      </c>
    </row>
    <row r="184" spans="1:15" ht="30" customHeight="1">
      <c r="A184" s="71" t="s">
        <v>32</v>
      </c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</row>
    <row r="185" spans="1:15" ht="31.5" customHeight="1">
      <c r="A185" s="72" t="s">
        <v>19</v>
      </c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</row>
    <row r="186" spans="1:15" ht="33" customHeight="1">
      <c r="A186" s="12">
        <v>1</v>
      </c>
      <c r="B186" s="7">
        <v>2</v>
      </c>
      <c r="C186" s="7">
        <v>3</v>
      </c>
      <c r="D186" s="12">
        <v>4</v>
      </c>
      <c r="E186" s="12">
        <v>5</v>
      </c>
      <c r="F186" s="12">
        <v>6</v>
      </c>
      <c r="G186" s="12">
        <v>7</v>
      </c>
      <c r="H186" s="12">
        <v>8</v>
      </c>
      <c r="I186" s="12">
        <v>9</v>
      </c>
      <c r="J186" s="12">
        <v>10</v>
      </c>
      <c r="K186" s="12">
        <v>11</v>
      </c>
      <c r="L186" s="12">
        <v>12</v>
      </c>
      <c r="M186" s="12">
        <v>13</v>
      </c>
      <c r="N186" s="12">
        <v>14</v>
      </c>
      <c r="O186" s="12">
        <v>15</v>
      </c>
    </row>
    <row r="187" spans="1:15" ht="50.25" customHeight="1">
      <c r="A187" s="42">
        <v>210</v>
      </c>
      <c r="B187" s="42" t="s">
        <v>101</v>
      </c>
      <c r="C187" s="25">
        <v>80</v>
      </c>
      <c r="D187" s="19">
        <v>8.24</v>
      </c>
      <c r="E187" s="19">
        <v>13.33</v>
      </c>
      <c r="F187" s="19">
        <v>0.72</v>
      </c>
      <c r="G187" s="20">
        <v>137.15</v>
      </c>
      <c r="H187" s="19">
        <v>0</v>
      </c>
      <c r="I187" s="19">
        <v>0.16</v>
      </c>
      <c r="J187" s="19">
        <v>0</v>
      </c>
      <c r="K187" s="32">
        <v>0</v>
      </c>
      <c r="L187" s="19">
        <v>50.98</v>
      </c>
      <c r="M187" s="19">
        <v>0</v>
      </c>
      <c r="N187" s="19">
        <v>10.7</v>
      </c>
      <c r="O187" s="19">
        <v>1.48</v>
      </c>
    </row>
    <row r="188" spans="1:15" ht="51" customHeight="1">
      <c r="A188" s="8"/>
      <c r="B188" s="8" t="s">
        <v>102</v>
      </c>
      <c r="C188" s="25">
        <v>80</v>
      </c>
      <c r="D188" s="10">
        <v>0.96</v>
      </c>
      <c r="E188" s="10">
        <v>3.77</v>
      </c>
      <c r="F188" s="10">
        <v>6.18</v>
      </c>
      <c r="G188" s="10">
        <v>62.4</v>
      </c>
      <c r="H188" s="10">
        <v>0.04</v>
      </c>
      <c r="I188" s="10">
        <v>7.68</v>
      </c>
      <c r="J188" s="10">
        <v>0</v>
      </c>
      <c r="K188" s="8">
        <v>0</v>
      </c>
      <c r="L188" s="10">
        <v>25.6</v>
      </c>
      <c r="M188" s="10">
        <v>0</v>
      </c>
      <c r="N188" s="10">
        <v>0</v>
      </c>
      <c r="O188" s="10">
        <v>0.33</v>
      </c>
    </row>
    <row r="189" spans="1:15" ht="42.75" customHeight="1">
      <c r="A189" s="7"/>
      <c r="B189" s="7" t="s">
        <v>87</v>
      </c>
      <c r="C189" s="30" t="s">
        <v>71</v>
      </c>
      <c r="D189" s="7">
        <v>0.67</v>
      </c>
      <c r="E189" s="7">
        <v>0.44</v>
      </c>
      <c r="F189" s="7">
        <v>8.3800000000000008</v>
      </c>
      <c r="G189" s="7">
        <v>42.8</v>
      </c>
      <c r="H189" s="7">
        <v>0.02</v>
      </c>
      <c r="I189" s="7">
        <v>0</v>
      </c>
      <c r="J189" s="7">
        <v>0</v>
      </c>
      <c r="K189" s="7">
        <v>0</v>
      </c>
      <c r="L189" s="8">
        <v>4</v>
      </c>
      <c r="M189" s="8">
        <v>13</v>
      </c>
      <c r="N189" s="8">
        <v>2.8</v>
      </c>
      <c r="O189" s="8">
        <v>0.18</v>
      </c>
    </row>
    <row r="190" spans="1:15" ht="66.75" customHeight="1">
      <c r="A190" s="8">
        <v>379</v>
      </c>
      <c r="B190" s="9" t="s">
        <v>92</v>
      </c>
      <c r="C190" s="25">
        <v>200</v>
      </c>
      <c r="D190" s="10">
        <v>3.17</v>
      </c>
      <c r="E190" s="10">
        <v>2.68</v>
      </c>
      <c r="F190" s="10">
        <v>15.9</v>
      </c>
      <c r="G190" s="11">
        <v>100.6</v>
      </c>
      <c r="H190" s="10">
        <v>0</v>
      </c>
      <c r="I190" s="10">
        <v>1.3</v>
      </c>
      <c r="J190" s="10">
        <v>0</v>
      </c>
      <c r="K190" s="10"/>
      <c r="L190" s="10">
        <v>125.78</v>
      </c>
      <c r="M190" s="10">
        <v>0</v>
      </c>
      <c r="N190" s="10">
        <v>14</v>
      </c>
      <c r="O190" s="10">
        <v>0.13</v>
      </c>
    </row>
    <row r="191" spans="1:15" ht="29.25" customHeight="1">
      <c r="A191" s="8"/>
      <c r="B191" s="27" t="s">
        <v>22</v>
      </c>
      <c r="C191" s="45">
        <v>400</v>
      </c>
      <c r="D191" s="33">
        <f t="shared" ref="D191:O191" si="35">SUM(D187:D190)</f>
        <v>13.04</v>
      </c>
      <c r="E191" s="33">
        <f t="shared" si="35"/>
        <v>20.220000000000002</v>
      </c>
      <c r="F191" s="33">
        <f t="shared" si="35"/>
        <v>31.18</v>
      </c>
      <c r="G191" s="34">
        <f t="shared" si="35"/>
        <v>342.95000000000005</v>
      </c>
      <c r="H191" s="33">
        <f t="shared" si="35"/>
        <v>0.06</v>
      </c>
      <c r="I191" s="33">
        <f t="shared" si="35"/>
        <v>9.14</v>
      </c>
      <c r="J191" s="33">
        <f t="shared" si="35"/>
        <v>0</v>
      </c>
      <c r="K191" s="46">
        <f t="shared" si="35"/>
        <v>0</v>
      </c>
      <c r="L191" s="33">
        <f t="shared" si="35"/>
        <v>206.36</v>
      </c>
      <c r="M191" s="33">
        <f t="shared" si="35"/>
        <v>13</v>
      </c>
      <c r="N191" s="33">
        <f t="shared" si="35"/>
        <v>27.5</v>
      </c>
      <c r="O191" s="33">
        <f t="shared" si="35"/>
        <v>2.12</v>
      </c>
    </row>
    <row r="192" spans="1:15" ht="30">
      <c r="A192" s="72" t="s">
        <v>49</v>
      </c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</row>
    <row r="193" spans="1:15" ht="64.5" customHeight="1">
      <c r="A193" s="7"/>
      <c r="B193" s="7" t="s">
        <v>44</v>
      </c>
      <c r="C193" s="30" t="s">
        <v>117</v>
      </c>
      <c r="D193" s="7">
        <v>0.8</v>
      </c>
      <c r="E193" s="7">
        <v>0.8</v>
      </c>
      <c r="F193" s="7">
        <v>19.600000000000001</v>
      </c>
      <c r="G193" s="15">
        <v>94</v>
      </c>
      <c r="H193" s="15">
        <v>0</v>
      </c>
      <c r="I193" s="15">
        <v>20</v>
      </c>
      <c r="J193" s="15">
        <v>0</v>
      </c>
      <c r="K193" s="15">
        <v>0</v>
      </c>
      <c r="L193" s="8">
        <v>32</v>
      </c>
      <c r="M193" s="8">
        <v>22</v>
      </c>
      <c r="N193" s="8">
        <v>0.1</v>
      </c>
      <c r="O193" s="8">
        <v>44</v>
      </c>
    </row>
    <row r="194" spans="1:15" ht="30.75">
      <c r="A194" s="29"/>
      <c r="B194" s="27" t="s">
        <v>22</v>
      </c>
      <c r="C194" s="28">
        <v>100</v>
      </c>
      <c r="D194" s="24">
        <f t="shared" ref="D194:O194" si="36">SUM(D193)</f>
        <v>0.8</v>
      </c>
      <c r="E194" s="24">
        <f t="shared" si="36"/>
        <v>0.8</v>
      </c>
      <c r="F194" s="24">
        <f t="shared" si="36"/>
        <v>19.600000000000001</v>
      </c>
      <c r="G194" s="24">
        <f t="shared" si="36"/>
        <v>94</v>
      </c>
      <c r="H194" s="24">
        <f t="shared" si="36"/>
        <v>0</v>
      </c>
      <c r="I194" s="24">
        <f t="shared" si="36"/>
        <v>20</v>
      </c>
      <c r="J194" s="24">
        <f t="shared" si="36"/>
        <v>0</v>
      </c>
      <c r="K194" s="24">
        <f t="shared" si="36"/>
        <v>0</v>
      </c>
      <c r="L194" s="24">
        <f t="shared" si="36"/>
        <v>32</v>
      </c>
      <c r="M194" s="24">
        <f t="shared" si="36"/>
        <v>22</v>
      </c>
      <c r="N194" s="24">
        <f t="shared" si="36"/>
        <v>0.1</v>
      </c>
      <c r="O194" s="24">
        <f t="shared" si="36"/>
        <v>44</v>
      </c>
    </row>
    <row r="195" spans="1:15" ht="30">
      <c r="A195" s="72" t="s">
        <v>50</v>
      </c>
      <c r="B195" s="72"/>
      <c r="C195" s="72"/>
      <c r="D195" s="73"/>
      <c r="E195" s="73"/>
      <c r="F195" s="73"/>
      <c r="G195" s="73"/>
      <c r="H195" s="73"/>
      <c r="I195" s="73"/>
      <c r="J195" s="73"/>
      <c r="K195" s="72"/>
      <c r="L195" s="73"/>
      <c r="M195" s="73"/>
      <c r="N195" s="73"/>
      <c r="O195" s="73"/>
    </row>
    <row r="196" spans="1:15" s="1" customFormat="1" ht="42.75" customHeight="1">
      <c r="A196" s="8">
        <v>71</v>
      </c>
      <c r="B196" s="8" t="s">
        <v>96</v>
      </c>
      <c r="C196" s="25">
        <v>50</v>
      </c>
      <c r="D196" s="10">
        <v>0.78</v>
      </c>
      <c r="E196" s="10">
        <v>4.07</v>
      </c>
      <c r="F196" s="10">
        <v>4.5999999999999996</v>
      </c>
      <c r="G196" s="11">
        <v>58.33</v>
      </c>
      <c r="H196" s="10">
        <v>2.5000000000000001E-2</v>
      </c>
      <c r="I196" s="10">
        <v>1.83</v>
      </c>
      <c r="J196" s="10">
        <v>0</v>
      </c>
      <c r="K196" s="26">
        <v>0</v>
      </c>
      <c r="L196" s="10">
        <v>22.1</v>
      </c>
      <c r="M196" s="10">
        <v>0</v>
      </c>
      <c r="N196" s="10">
        <v>0</v>
      </c>
      <c r="O196" s="10">
        <v>0.4</v>
      </c>
    </row>
    <row r="197" spans="1:15" s="1" customFormat="1" ht="57" customHeight="1">
      <c r="A197" s="8">
        <v>88</v>
      </c>
      <c r="B197" s="9" t="s">
        <v>58</v>
      </c>
      <c r="C197" s="8">
        <v>200</v>
      </c>
      <c r="D197" s="22">
        <v>5.0999999999999996</v>
      </c>
      <c r="E197" s="22">
        <v>8.0500000000000007</v>
      </c>
      <c r="F197" s="22">
        <v>6.6</v>
      </c>
      <c r="G197" s="22">
        <v>125.63</v>
      </c>
      <c r="H197" s="22">
        <v>0</v>
      </c>
      <c r="I197" s="22">
        <v>16.93</v>
      </c>
      <c r="J197" s="22">
        <v>0</v>
      </c>
      <c r="K197" s="22">
        <v>0</v>
      </c>
      <c r="L197" s="22">
        <v>48.71</v>
      </c>
      <c r="M197" s="22">
        <v>0</v>
      </c>
      <c r="N197" s="22">
        <v>18.399999999999999</v>
      </c>
      <c r="O197" s="22">
        <v>1.04</v>
      </c>
    </row>
    <row r="198" spans="1:15" ht="42.75" customHeight="1">
      <c r="A198" s="8">
        <v>322</v>
      </c>
      <c r="B198" s="8" t="s">
        <v>59</v>
      </c>
      <c r="C198" s="8">
        <v>80</v>
      </c>
      <c r="D198" s="14">
        <v>12.07</v>
      </c>
      <c r="E198" s="14">
        <v>12.63</v>
      </c>
      <c r="F198" s="14">
        <v>12.6</v>
      </c>
      <c r="G198" s="14">
        <v>212</v>
      </c>
      <c r="H198" s="14">
        <v>7.0000000000000007E-2</v>
      </c>
      <c r="I198" s="14">
        <v>0.1</v>
      </c>
      <c r="J198" s="14">
        <v>0.53</v>
      </c>
      <c r="K198" s="14">
        <v>0</v>
      </c>
      <c r="L198" s="14">
        <v>15.2</v>
      </c>
      <c r="M198" s="14">
        <v>18.3</v>
      </c>
      <c r="N198" s="14">
        <v>110.6</v>
      </c>
      <c r="O198" s="14">
        <v>1.45</v>
      </c>
    </row>
    <row r="199" spans="1:15" ht="35.25" customHeight="1">
      <c r="A199" s="8">
        <v>228</v>
      </c>
      <c r="B199" s="8" t="s">
        <v>57</v>
      </c>
      <c r="C199" s="8">
        <v>50</v>
      </c>
      <c r="D199" s="8">
        <v>0.48</v>
      </c>
      <c r="E199" s="14">
        <v>1.37</v>
      </c>
      <c r="F199" s="14">
        <v>2.16</v>
      </c>
      <c r="G199" s="14">
        <v>21.7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</row>
    <row r="200" spans="1:15" ht="58.5" customHeight="1">
      <c r="A200" s="8" t="s">
        <v>26</v>
      </c>
      <c r="B200" s="9" t="s">
        <v>105</v>
      </c>
      <c r="C200" s="25">
        <v>150</v>
      </c>
      <c r="D200" s="10">
        <v>5.46</v>
      </c>
      <c r="E200" s="10">
        <v>5.79</v>
      </c>
      <c r="F200" s="10">
        <v>30.45</v>
      </c>
      <c r="G200" s="10">
        <v>195.7</v>
      </c>
      <c r="H200" s="8">
        <v>0</v>
      </c>
      <c r="I200" s="8">
        <v>0</v>
      </c>
      <c r="J200" s="8">
        <v>0</v>
      </c>
      <c r="K200" s="8">
        <v>0</v>
      </c>
      <c r="L200" s="10">
        <v>12.14</v>
      </c>
      <c r="M200" s="10">
        <v>0</v>
      </c>
      <c r="N200" s="10">
        <v>8.14</v>
      </c>
      <c r="O200" s="10">
        <v>0.81</v>
      </c>
    </row>
    <row r="201" spans="1:15" ht="37.5" customHeight="1">
      <c r="A201" s="7"/>
      <c r="B201" s="7" t="s">
        <v>87</v>
      </c>
      <c r="C201" s="30" t="s">
        <v>78</v>
      </c>
      <c r="D201" s="7">
        <v>0.67</v>
      </c>
      <c r="E201" s="7">
        <v>0.44</v>
      </c>
      <c r="F201" s="7">
        <v>8.3800000000000008</v>
      </c>
      <c r="G201" s="7">
        <v>42.8</v>
      </c>
      <c r="H201" s="7">
        <v>0.02</v>
      </c>
      <c r="I201" s="7">
        <v>0</v>
      </c>
      <c r="J201" s="7">
        <v>0</v>
      </c>
      <c r="K201" s="7">
        <v>0</v>
      </c>
      <c r="L201" s="8">
        <v>4</v>
      </c>
      <c r="M201" s="8">
        <v>13</v>
      </c>
      <c r="N201" s="8">
        <v>2.8</v>
      </c>
      <c r="O201" s="8">
        <v>0.18</v>
      </c>
    </row>
    <row r="202" spans="1:15" ht="63.75" customHeight="1">
      <c r="A202" s="8">
        <v>349</v>
      </c>
      <c r="B202" s="9" t="s">
        <v>99</v>
      </c>
      <c r="C202" s="25" t="s">
        <v>75</v>
      </c>
      <c r="D202" s="10">
        <v>0.66</v>
      </c>
      <c r="E202" s="10">
        <v>0.09</v>
      </c>
      <c r="F202" s="10">
        <v>32.01</v>
      </c>
      <c r="G202" s="10">
        <v>132.80000000000001</v>
      </c>
      <c r="H202" s="16">
        <v>0</v>
      </c>
      <c r="I202" s="10">
        <v>0.73</v>
      </c>
      <c r="J202" s="10">
        <v>0</v>
      </c>
      <c r="K202" s="26">
        <v>0</v>
      </c>
      <c r="L202" s="10">
        <v>32.479999999999997</v>
      </c>
      <c r="M202" s="10">
        <v>0</v>
      </c>
      <c r="N202" s="10">
        <v>17.46</v>
      </c>
      <c r="O202" s="10">
        <v>0.7</v>
      </c>
    </row>
    <row r="203" spans="1:15" ht="39.75" customHeight="1">
      <c r="A203" s="8"/>
      <c r="B203" s="27" t="s">
        <v>22</v>
      </c>
      <c r="C203" s="28">
        <v>870</v>
      </c>
      <c r="D203" s="24">
        <f t="shared" ref="D203:O203" si="37">SUM(D196:D202)</f>
        <v>25.220000000000002</v>
      </c>
      <c r="E203" s="24">
        <f t="shared" si="37"/>
        <v>32.440000000000005</v>
      </c>
      <c r="F203" s="24">
        <f t="shared" si="37"/>
        <v>96.799999999999983</v>
      </c>
      <c r="G203" s="24">
        <f t="shared" si="37"/>
        <v>788.95999999999981</v>
      </c>
      <c r="H203" s="24">
        <f t="shared" si="37"/>
        <v>0.115</v>
      </c>
      <c r="I203" s="24">
        <f t="shared" si="37"/>
        <v>19.59</v>
      </c>
      <c r="J203" s="24">
        <f t="shared" si="37"/>
        <v>0.53</v>
      </c>
      <c r="K203" s="24">
        <f t="shared" si="37"/>
        <v>0</v>
      </c>
      <c r="L203" s="24">
        <f t="shared" si="37"/>
        <v>134.63</v>
      </c>
      <c r="M203" s="24">
        <f t="shared" si="37"/>
        <v>31.3</v>
      </c>
      <c r="N203" s="24">
        <f t="shared" si="37"/>
        <v>157.4</v>
      </c>
      <c r="O203" s="24">
        <f t="shared" si="37"/>
        <v>4.58</v>
      </c>
    </row>
    <row r="204" spans="1:15" ht="30">
      <c r="A204" s="68" t="s">
        <v>53</v>
      </c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70"/>
    </row>
    <row r="205" spans="1:15" ht="35.25" customHeight="1">
      <c r="A205" s="29"/>
      <c r="B205" s="8" t="s">
        <v>65</v>
      </c>
      <c r="C205" s="8">
        <v>60</v>
      </c>
      <c r="D205" s="8">
        <v>2.88</v>
      </c>
      <c r="E205" s="8">
        <v>1.66</v>
      </c>
      <c r="F205" s="8">
        <v>46.62</v>
      </c>
      <c r="G205" s="8">
        <v>201.48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</row>
    <row r="206" spans="1:15" ht="35.25" customHeight="1">
      <c r="A206" s="8">
        <v>966</v>
      </c>
      <c r="B206" s="8" t="s">
        <v>116</v>
      </c>
      <c r="C206" s="8">
        <v>200</v>
      </c>
      <c r="D206" s="8">
        <v>5.8</v>
      </c>
      <c r="E206" s="8">
        <v>5</v>
      </c>
      <c r="F206" s="8">
        <v>8.4</v>
      </c>
      <c r="G206" s="8">
        <v>108</v>
      </c>
      <c r="H206" s="8">
        <v>0.04</v>
      </c>
      <c r="I206" s="8">
        <v>0.6</v>
      </c>
      <c r="J206" s="8">
        <v>0.08</v>
      </c>
      <c r="K206" s="8">
        <v>0</v>
      </c>
      <c r="L206" s="8">
        <v>248</v>
      </c>
      <c r="M206" s="8">
        <v>28</v>
      </c>
      <c r="N206" s="8">
        <v>184</v>
      </c>
      <c r="O206" s="8">
        <v>0.2</v>
      </c>
    </row>
    <row r="207" spans="1:15" ht="51" customHeight="1">
      <c r="A207" s="8"/>
      <c r="B207" s="27" t="s">
        <v>22</v>
      </c>
      <c r="C207" s="28">
        <v>260</v>
      </c>
      <c r="D207" s="24">
        <f t="shared" ref="D207:O207" si="38">SUM(D205:D206)</f>
        <v>8.68</v>
      </c>
      <c r="E207" s="24">
        <f t="shared" si="38"/>
        <v>6.66</v>
      </c>
      <c r="F207" s="24">
        <f t="shared" si="38"/>
        <v>55.019999999999996</v>
      </c>
      <c r="G207" s="24">
        <f t="shared" si="38"/>
        <v>309.48</v>
      </c>
      <c r="H207" s="24">
        <f t="shared" si="38"/>
        <v>0.04</v>
      </c>
      <c r="I207" s="24">
        <f t="shared" si="38"/>
        <v>0.6</v>
      </c>
      <c r="J207" s="24">
        <f t="shared" si="38"/>
        <v>0.08</v>
      </c>
      <c r="K207" s="24">
        <f t="shared" si="38"/>
        <v>0</v>
      </c>
      <c r="L207" s="24">
        <f t="shared" si="38"/>
        <v>248</v>
      </c>
      <c r="M207" s="24">
        <f t="shared" si="38"/>
        <v>28</v>
      </c>
      <c r="N207" s="24">
        <f t="shared" si="38"/>
        <v>184</v>
      </c>
      <c r="O207" s="24">
        <f t="shared" si="38"/>
        <v>0.2</v>
      </c>
    </row>
    <row r="208" spans="1:15" ht="43.5" customHeight="1">
      <c r="A208" s="29"/>
      <c r="B208" s="27" t="s">
        <v>24</v>
      </c>
      <c r="C208" s="24">
        <f t="shared" ref="C208:O208" si="39">C191+C194+C203+C207</f>
        <v>1630</v>
      </c>
      <c r="D208" s="24">
        <f t="shared" si="39"/>
        <v>47.74</v>
      </c>
      <c r="E208" s="24">
        <f t="shared" si="39"/>
        <v>60.120000000000005</v>
      </c>
      <c r="F208" s="24">
        <f t="shared" si="39"/>
        <v>202.59999999999997</v>
      </c>
      <c r="G208" s="24">
        <f t="shared" si="39"/>
        <v>1535.3899999999999</v>
      </c>
      <c r="H208" s="24">
        <f t="shared" si="39"/>
        <v>0.215</v>
      </c>
      <c r="I208" s="24">
        <f t="shared" si="39"/>
        <v>49.330000000000005</v>
      </c>
      <c r="J208" s="24">
        <f t="shared" si="39"/>
        <v>0.61</v>
      </c>
      <c r="K208" s="24">
        <f t="shared" si="39"/>
        <v>0</v>
      </c>
      <c r="L208" s="24">
        <f t="shared" si="39"/>
        <v>620.99</v>
      </c>
      <c r="M208" s="24">
        <f t="shared" si="39"/>
        <v>94.3</v>
      </c>
      <c r="N208" s="24">
        <f t="shared" si="39"/>
        <v>369</v>
      </c>
      <c r="O208" s="24">
        <f t="shared" si="39"/>
        <v>50.9</v>
      </c>
    </row>
    <row r="209" spans="1:15" ht="30">
      <c r="A209" s="71" t="s">
        <v>33</v>
      </c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</row>
    <row r="210" spans="1:15" ht="30">
      <c r="A210" s="72" t="s">
        <v>19</v>
      </c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</row>
    <row r="211" spans="1:15" ht="30.75">
      <c r="A211" s="12">
        <v>1</v>
      </c>
      <c r="B211" s="7">
        <v>2</v>
      </c>
      <c r="C211" s="7">
        <v>3</v>
      </c>
      <c r="D211" s="12">
        <v>4</v>
      </c>
      <c r="E211" s="12">
        <v>5</v>
      </c>
      <c r="F211" s="12">
        <v>6</v>
      </c>
      <c r="G211" s="12">
        <v>7</v>
      </c>
      <c r="H211" s="12">
        <v>8</v>
      </c>
      <c r="I211" s="12">
        <v>9</v>
      </c>
      <c r="J211" s="12">
        <v>10</v>
      </c>
      <c r="K211" s="12">
        <v>11</v>
      </c>
      <c r="L211" s="12">
        <v>12</v>
      </c>
      <c r="M211" s="12">
        <v>13</v>
      </c>
      <c r="N211" s="12">
        <v>14</v>
      </c>
      <c r="O211" s="12">
        <v>15</v>
      </c>
    </row>
    <row r="212" spans="1:15" ht="61.5">
      <c r="A212" s="8">
        <v>182</v>
      </c>
      <c r="B212" s="40" t="s">
        <v>66</v>
      </c>
      <c r="C212" s="8">
        <v>200</v>
      </c>
      <c r="D212" s="8">
        <v>3.09</v>
      </c>
      <c r="E212" s="8">
        <v>5.07</v>
      </c>
      <c r="F212" s="8">
        <v>32.090000000000003</v>
      </c>
      <c r="G212" s="8">
        <v>177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</row>
    <row r="213" spans="1:15" ht="61.5">
      <c r="A213" s="7"/>
      <c r="B213" s="7" t="s">
        <v>45</v>
      </c>
      <c r="C213" s="30" t="s">
        <v>71</v>
      </c>
      <c r="D213" s="7">
        <v>1.85</v>
      </c>
      <c r="E213" s="7">
        <v>0.65</v>
      </c>
      <c r="F213" s="7">
        <v>12.56</v>
      </c>
      <c r="G213" s="7">
        <v>64.33</v>
      </c>
      <c r="H213" s="7">
        <v>0.03</v>
      </c>
      <c r="I213" s="7">
        <v>0</v>
      </c>
      <c r="J213" s="7">
        <v>0</v>
      </c>
      <c r="K213" s="7">
        <v>0</v>
      </c>
      <c r="L213" s="8">
        <v>6</v>
      </c>
      <c r="M213" s="8">
        <v>19.5</v>
      </c>
      <c r="N213" s="8">
        <v>4.2</v>
      </c>
      <c r="O213" s="8">
        <v>0.27</v>
      </c>
    </row>
    <row r="214" spans="1:15" ht="42" hidden="1" customHeight="1">
      <c r="A214" s="7">
        <v>14</v>
      </c>
      <c r="B214" s="7" t="s">
        <v>20</v>
      </c>
      <c r="C214" s="7">
        <v>10</v>
      </c>
      <c r="D214" s="7">
        <v>0.08</v>
      </c>
      <c r="E214" s="7">
        <v>7.25</v>
      </c>
      <c r="F214" s="7">
        <v>0.13</v>
      </c>
      <c r="G214" s="7">
        <v>66</v>
      </c>
      <c r="H214" s="7">
        <v>0</v>
      </c>
      <c r="I214" s="7">
        <v>0</v>
      </c>
      <c r="J214" s="7">
        <v>40</v>
      </c>
      <c r="K214" s="7">
        <v>0</v>
      </c>
      <c r="L214" s="8">
        <v>2.4</v>
      </c>
      <c r="M214" s="8">
        <v>3</v>
      </c>
      <c r="N214" s="8">
        <v>0</v>
      </c>
      <c r="O214" s="8">
        <v>0.02</v>
      </c>
    </row>
    <row r="215" spans="1:15" ht="19.5" hidden="1" customHeight="1">
      <c r="A215" s="7"/>
      <c r="B215" s="7"/>
      <c r="C215" s="7"/>
      <c r="D215" s="13"/>
      <c r="E215" s="13"/>
      <c r="F215" s="13"/>
      <c r="G215" s="13"/>
      <c r="H215" s="13"/>
      <c r="I215" s="13"/>
      <c r="J215" s="13"/>
      <c r="K215" s="7"/>
      <c r="L215" s="14"/>
      <c r="M215" s="14"/>
      <c r="N215" s="14"/>
      <c r="O215" s="14"/>
    </row>
    <row r="216" spans="1:15" ht="15" hidden="1" customHeight="1">
      <c r="A216" s="7"/>
      <c r="B216" s="7"/>
      <c r="C216" s="30"/>
      <c r="D216" s="7"/>
      <c r="E216" s="7"/>
      <c r="F216" s="7"/>
      <c r="G216" s="7"/>
      <c r="H216" s="7"/>
      <c r="I216" s="7"/>
      <c r="J216" s="7"/>
      <c r="K216" s="7"/>
      <c r="L216" s="8"/>
      <c r="M216" s="8"/>
      <c r="N216" s="8"/>
      <c r="O216" s="8"/>
    </row>
    <row r="217" spans="1:15" ht="42" customHeight="1">
      <c r="A217" s="8">
        <v>382</v>
      </c>
      <c r="B217" s="8" t="s">
        <v>28</v>
      </c>
      <c r="C217" s="25">
        <v>200</v>
      </c>
      <c r="D217" s="10">
        <v>4.08</v>
      </c>
      <c r="E217" s="10">
        <v>3.54</v>
      </c>
      <c r="F217" s="10">
        <v>17.579999999999998</v>
      </c>
      <c r="G217" s="11">
        <v>118.6</v>
      </c>
      <c r="H217" s="10">
        <v>0</v>
      </c>
      <c r="I217" s="10">
        <v>1.59</v>
      </c>
      <c r="J217" s="10">
        <v>0</v>
      </c>
      <c r="K217" s="26">
        <v>0</v>
      </c>
      <c r="L217" s="10">
        <v>152.22</v>
      </c>
      <c r="M217" s="10">
        <v>0</v>
      </c>
      <c r="N217" s="10">
        <v>21.34</v>
      </c>
      <c r="O217" s="10">
        <v>0.48</v>
      </c>
    </row>
    <row r="218" spans="1:15" ht="51" customHeight="1">
      <c r="A218" s="8"/>
      <c r="B218" s="27" t="s">
        <v>22</v>
      </c>
      <c r="C218" s="28">
        <v>450</v>
      </c>
      <c r="D218" s="24">
        <f t="shared" ref="D218:O218" si="40">SUM(D212:D217)</f>
        <v>9.1</v>
      </c>
      <c r="E218" s="24">
        <f t="shared" si="40"/>
        <v>16.510000000000002</v>
      </c>
      <c r="F218" s="24">
        <f t="shared" si="40"/>
        <v>62.360000000000007</v>
      </c>
      <c r="G218" s="24">
        <f t="shared" si="40"/>
        <v>425.92999999999995</v>
      </c>
      <c r="H218" s="24">
        <f t="shared" si="40"/>
        <v>0.03</v>
      </c>
      <c r="I218" s="24">
        <f t="shared" si="40"/>
        <v>1.59</v>
      </c>
      <c r="J218" s="24">
        <f t="shared" si="40"/>
        <v>40</v>
      </c>
      <c r="K218" s="24">
        <f t="shared" si="40"/>
        <v>0</v>
      </c>
      <c r="L218" s="24">
        <f t="shared" si="40"/>
        <v>160.62</v>
      </c>
      <c r="M218" s="24">
        <f t="shared" si="40"/>
        <v>22.5</v>
      </c>
      <c r="N218" s="24">
        <f t="shared" si="40"/>
        <v>25.54</v>
      </c>
      <c r="O218" s="24">
        <f t="shared" si="40"/>
        <v>0.77</v>
      </c>
    </row>
    <row r="219" spans="1:15" ht="29.25" customHeight="1">
      <c r="A219" s="72" t="s">
        <v>49</v>
      </c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</row>
    <row r="220" spans="1:15" ht="50.25" customHeight="1">
      <c r="A220" s="7"/>
      <c r="B220" s="7" t="s">
        <v>64</v>
      </c>
      <c r="C220" s="7">
        <v>200</v>
      </c>
      <c r="D220" s="7">
        <v>1</v>
      </c>
      <c r="E220" s="7">
        <v>0</v>
      </c>
      <c r="F220" s="7">
        <v>20.2</v>
      </c>
      <c r="G220" s="7">
        <v>84.8</v>
      </c>
      <c r="H220" s="7">
        <v>0</v>
      </c>
      <c r="I220" s="7">
        <v>6</v>
      </c>
      <c r="J220" s="7">
        <v>0</v>
      </c>
      <c r="K220" s="7">
        <v>0</v>
      </c>
      <c r="L220" s="8">
        <v>18.66</v>
      </c>
      <c r="M220" s="8">
        <v>13.33</v>
      </c>
      <c r="N220" s="8">
        <v>0</v>
      </c>
      <c r="O220" s="8">
        <v>3.73</v>
      </c>
    </row>
    <row r="221" spans="1:15" ht="48.75" customHeight="1">
      <c r="A221" s="29"/>
      <c r="B221" s="27" t="s">
        <v>22</v>
      </c>
      <c r="C221" s="28">
        <v>200</v>
      </c>
      <c r="D221" s="24">
        <f t="shared" ref="D221:O221" si="41">SUM(D220)</f>
        <v>1</v>
      </c>
      <c r="E221" s="24">
        <f t="shared" si="41"/>
        <v>0</v>
      </c>
      <c r="F221" s="24">
        <f t="shared" si="41"/>
        <v>20.2</v>
      </c>
      <c r="G221" s="24">
        <f t="shared" si="41"/>
        <v>84.8</v>
      </c>
      <c r="H221" s="24">
        <f t="shared" si="41"/>
        <v>0</v>
      </c>
      <c r="I221" s="24">
        <f t="shared" si="41"/>
        <v>6</v>
      </c>
      <c r="J221" s="24">
        <f t="shared" si="41"/>
        <v>0</v>
      </c>
      <c r="K221" s="24">
        <f t="shared" si="41"/>
        <v>0</v>
      </c>
      <c r="L221" s="24">
        <f t="shared" si="41"/>
        <v>18.66</v>
      </c>
      <c r="M221" s="24">
        <f t="shared" si="41"/>
        <v>13.33</v>
      </c>
      <c r="N221" s="24">
        <f t="shared" si="41"/>
        <v>0</v>
      </c>
      <c r="O221" s="24">
        <f t="shared" si="41"/>
        <v>3.73</v>
      </c>
    </row>
    <row r="222" spans="1:15" ht="30">
      <c r="A222" s="72" t="s">
        <v>50</v>
      </c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</row>
    <row r="223" spans="1:15" s="1" customFormat="1" ht="45.75" customHeight="1">
      <c r="A223" s="8">
        <v>75</v>
      </c>
      <c r="B223" s="8" t="s">
        <v>123</v>
      </c>
      <c r="C223" s="25">
        <v>50</v>
      </c>
      <c r="D223" s="10">
        <v>1.0329999999999999</v>
      </c>
      <c r="E223" s="10">
        <v>1.62</v>
      </c>
      <c r="F223" s="10">
        <v>4.72</v>
      </c>
      <c r="G223" s="10">
        <v>37.57</v>
      </c>
      <c r="H223" s="8">
        <v>0</v>
      </c>
      <c r="I223" s="8">
        <v>8.58</v>
      </c>
      <c r="J223" s="8">
        <v>0</v>
      </c>
      <c r="K223" s="8">
        <v>0</v>
      </c>
      <c r="L223" s="8">
        <v>27.73</v>
      </c>
      <c r="M223" s="8">
        <v>0</v>
      </c>
      <c r="N223" s="8">
        <v>10.33</v>
      </c>
      <c r="O223" s="8">
        <v>0</v>
      </c>
    </row>
    <row r="224" spans="1:15" s="1" customFormat="1" ht="61.5" customHeight="1">
      <c r="A224" s="8">
        <v>102</v>
      </c>
      <c r="B224" s="9" t="s">
        <v>60</v>
      </c>
      <c r="C224" s="8">
        <v>200</v>
      </c>
      <c r="D224" s="8">
        <v>7.86</v>
      </c>
      <c r="E224" s="8">
        <v>7.1</v>
      </c>
      <c r="F224" s="8">
        <v>13.44</v>
      </c>
      <c r="G224" s="8">
        <v>135.47</v>
      </c>
      <c r="H224" s="8">
        <v>0</v>
      </c>
      <c r="I224" s="8">
        <v>8.94</v>
      </c>
      <c r="J224" s="8">
        <v>0</v>
      </c>
      <c r="K224" s="8">
        <v>0</v>
      </c>
      <c r="L224" s="8">
        <v>36.659999999999997</v>
      </c>
      <c r="M224" s="8">
        <v>0</v>
      </c>
      <c r="N224" s="8">
        <v>28.38</v>
      </c>
      <c r="O224" s="8">
        <v>3.6</v>
      </c>
    </row>
    <row r="225" spans="1:15" ht="64.5" customHeight="1">
      <c r="A225" s="8">
        <v>322</v>
      </c>
      <c r="B225" s="9" t="s">
        <v>115</v>
      </c>
      <c r="C225" s="8">
        <v>80</v>
      </c>
      <c r="D225" s="14">
        <v>12.07</v>
      </c>
      <c r="E225" s="14">
        <v>12.63</v>
      </c>
      <c r="F225" s="14">
        <v>12.6</v>
      </c>
      <c r="G225" s="14">
        <v>212</v>
      </c>
      <c r="H225" s="14">
        <v>7.0000000000000007E-2</v>
      </c>
      <c r="I225" s="14">
        <v>0.1</v>
      </c>
      <c r="J225" s="14">
        <v>0.53</v>
      </c>
      <c r="K225" s="14">
        <v>0</v>
      </c>
      <c r="L225" s="14">
        <v>15.2</v>
      </c>
      <c r="M225" s="14">
        <v>18.3</v>
      </c>
      <c r="N225" s="14">
        <v>110.6</v>
      </c>
      <c r="O225" s="14">
        <v>1.45</v>
      </c>
    </row>
    <row r="226" spans="1:15" ht="48.75" customHeight="1">
      <c r="A226" s="8">
        <v>302</v>
      </c>
      <c r="B226" s="8" t="s">
        <v>108</v>
      </c>
      <c r="C226" s="8">
        <v>150</v>
      </c>
      <c r="D226" s="8">
        <v>3.0579999999999998</v>
      </c>
      <c r="E226" s="8">
        <v>4.5199999999999996</v>
      </c>
      <c r="F226" s="8">
        <v>30.56</v>
      </c>
      <c r="G226" s="8">
        <v>175.09</v>
      </c>
      <c r="H226" s="8">
        <v>2.5000000000000001E-2</v>
      </c>
      <c r="I226" s="8">
        <v>0</v>
      </c>
      <c r="J226" s="8">
        <v>22.5</v>
      </c>
      <c r="K226" s="8">
        <v>0</v>
      </c>
      <c r="L226" s="8">
        <v>2.1800000000000002</v>
      </c>
      <c r="M226" s="8">
        <v>51.25</v>
      </c>
      <c r="N226" s="8">
        <v>15.84</v>
      </c>
      <c r="O226" s="8">
        <v>0.44</v>
      </c>
    </row>
    <row r="227" spans="1:15" ht="54.75" customHeight="1">
      <c r="A227" s="8">
        <v>228</v>
      </c>
      <c r="B227" s="8" t="s">
        <v>57</v>
      </c>
      <c r="C227" s="8">
        <v>50</v>
      </c>
      <c r="D227" s="8">
        <v>0.48</v>
      </c>
      <c r="E227" s="14">
        <v>1.37</v>
      </c>
      <c r="F227" s="14">
        <v>2.16</v>
      </c>
      <c r="G227" s="14">
        <v>21.7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</row>
    <row r="228" spans="1:15" ht="44.25" customHeight="1">
      <c r="A228" s="7"/>
      <c r="B228" s="7" t="s">
        <v>87</v>
      </c>
      <c r="C228" s="30" t="s">
        <v>78</v>
      </c>
      <c r="D228" s="7">
        <v>0.67</v>
      </c>
      <c r="E228" s="7">
        <v>0.44</v>
      </c>
      <c r="F228" s="7">
        <v>8.3800000000000008</v>
      </c>
      <c r="G228" s="7">
        <v>42.8</v>
      </c>
      <c r="H228" s="7">
        <v>0.02</v>
      </c>
      <c r="I228" s="7">
        <v>0</v>
      </c>
      <c r="J228" s="7">
        <v>0</v>
      </c>
      <c r="K228" s="7">
        <v>0</v>
      </c>
      <c r="L228" s="8">
        <v>4</v>
      </c>
      <c r="M228" s="8">
        <v>13</v>
      </c>
      <c r="N228" s="8">
        <v>2.8</v>
      </c>
      <c r="O228" s="8">
        <v>0.18</v>
      </c>
    </row>
    <row r="229" spans="1:15" ht="73.5" customHeight="1">
      <c r="A229" s="8">
        <v>354</v>
      </c>
      <c r="B229" s="9" t="s">
        <v>52</v>
      </c>
      <c r="C229" s="25" t="s">
        <v>75</v>
      </c>
      <c r="D229" s="10">
        <v>0.11</v>
      </c>
      <c r="E229" s="10">
        <v>0.12</v>
      </c>
      <c r="F229" s="10">
        <v>25.1</v>
      </c>
      <c r="G229" s="10">
        <v>119.2</v>
      </c>
      <c r="H229" s="23">
        <v>0</v>
      </c>
      <c r="I229" s="8">
        <v>1.83</v>
      </c>
      <c r="J229" s="8">
        <v>0</v>
      </c>
      <c r="K229" s="8">
        <v>0</v>
      </c>
      <c r="L229" s="8">
        <v>11.46</v>
      </c>
      <c r="M229" s="8">
        <v>0</v>
      </c>
      <c r="N229" s="8">
        <v>3.64</v>
      </c>
      <c r="O229" s="8">
        <v>0.56999999999999995</v>
      </c>
    </row>
    <row r="230" spans="1:15" ht="47.25" customHeight="1">
      <c r="A230" s="29"/>
      <c r="B230" s="27" t="s">
        <v>22</v>
      </c>
      <c r="C230" s="28">
        <v>870</v>
      </c>
      <c r="D230" s="24">
        <f t="shared" ref="D230:O230" si="42">SUM(D223:D229)</f>
        <v>25.281000000000002</v>
      </c>
      <c r="E230" s="24">
        <f t="shared" si="42"/>
        <v>27.800000000000004</v>
      </c>
      <c r="F230" s="24">
        <f t="shared" si="42"/>
        <v>96.95999999999998</v>
      </c>
      <c r="G230" s="24">
        <f t="shared" si="42"/>
        <v>743.83</v>
      </c>
      <c r="H230" s="24">
        <f t="shared" si="42"/>
        <v>0.115</v>
      </c>
      <c r="I230" s="24">
        <f t="shared" si="42"/>
        <v>19.450000000000003</v>
      </c>
      <c r="J230" s="24">
        <f t="shared" si="42"/>
        <v>23.03</v>
      </c>
      <c r="K230" s="24">
        <f t="shared" si="42"/>
        <v>0</v>
      </c>
      <c r="L230" s="24">
        <f t="shared" si="42"/>
        <v>97.230000000000018</v>
      </c>
      <c r="M230" s="24">
        <f t="shared" si="42"/>
        <v>82.55</v>
      </c>
      <c r="N230" s="24">
        <f t="shared" si="42"/>
        <v>171.59</v>
      </c>
      <c r="O230" s="24">
        <f t="shared" si="42"/>
        <v>6.24</v>
      </c>
    </row>
    <row r="231" spans="1:15" ht="30">
      <c r="A231" s="68" t="s">
        <v>53</v>
      </c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70"/>
    </row>
    <row r="232" spans="1:15" s="1" customFormat="1" ht="42.75" customHeight="1">
      <c r="A232" s="8"/>
      <c r="B232" s="29" t="s">
        <v>122</v>
      </c>
      <c r="C232" s="8">
        <v>80</v>
      </c>
      <c r="D232" s="10">
        <v>5.56</v>
      </c>
      <c r="E232" s="10">
        <v>1.01</v>
      </c>
      <c r="F232" s="10">
        <v>47.05</v>
      </c>
      <c r="G232" s="10">
        <v>223.21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</row>
    <row r="233" spans="1:15" ht="36.75" customHeight="1">
      <c r="A233" s="8">
        <v>376</v>
      </c>
      <c r="B233" s="22" t="s">
        <v>90</v>
      </c>
      <c r="C233" s="41" t="s">
        <v>72</v>
      </c>
      <c r="D233" s="17">
        <v>0.2</v>
      </c>
      <c r="E233" s="17">
        <v>0</v>
      </c>
      <c r="F233" s="17">
        <v>14</v>
      </c>
      <c r="G233" s="17">
        <v>28</v>
      </c>
      <c r="H233" s="31">
        <v>0</v>
      </c>
      <c r="I233" s="22">
        <v>0</v>
      </c>
      <c r="J233" s="22">
        <v>0</v>
      </c>
      <c r="K233" s="22">
        <v>0</v>
      </c>
      <c r="L233" s="22">
        <v>6</v>
      </c>
      <c r="M233" s="22">
        <v>0</v>
      </c>
      <c r="N233" s="22">
        <v>0</v>
      </c>
      <c r="O233" s="22">
        <v>0.4</v>
      </c>
    </row>
    <row r="234" spans="1:15" ht="45" customHeight="1">
      <c r="A234" s="8"/>
      <c r="B234" s="27" t="s">
        <v>22</v>
      </c>
      <c r="C234" s="28">
        <v>295</v>
      </c>
      <c r="D234" s="24">
        <f t="shared" ref="D234:O234" si="43">SUM(D232:D233)</f>
        <v>5.76</v>
      </c>
      <c r="E234" s="24">
        <f t="shared" si="43"/>
        <v>1.01</v>
      </c>
      <c r="F234" s="24">
        <f t="shared" si="43"/>
        <v>61.05</v>
      </c>
      <c r="G234" s="24">
        <f t="shared" si="43"/>
        <v>251.21</v>
      </c>
      <c r="H234" s="24">
        <f t="shared" si="43"/>
        <v>0</v>
      </c>
      <c r="I234" s="24">
        <f t="shared" si="43"/>
        <v>0</v>
      </c>
      <c r="J234" s="24">
        <f t="shared" si="43"/>
        <v>0</v>
      </c>
      <c r="K234" s="24">
        <f t="shared" si="43"/>
        <v>0</v>
      </c>
      <c r="L234" s="24">
        <f t="shared" si="43"/>
        <v>6</v>
      </c>
      <c r="M234" s="24">
        <f t="shared" si="43"/>
        <v>0</v>
      </c>
      <c r="N234" s="24">
        <f t="shared" si="43"/>
        <v>0</v>
      </c>
      <c r="O234" s="24">
        <f t="shared" si="43"/>
        <v>0.4</v>
      </c>
    </row>
    <row r="235" spans="1:15" ht="42.75" customHeight="1">
      <c r="A235" s="29"/>
      <c r="B235" s="27" t="s">
        <v>24</v>
      </c>
      <c r="C235" s="24">
        <f>C234+C230+C221+C218</f>
        <v>1815</v>
      </c>
      <c r="D235" s="24">
        <f t="shared" ref="D235:O235" si="44">D234+D230+D221+D218</f>
        <v>41.141000000000005</v>
      </c>
      <c r="E235" s="24">
        <f t="shared" si="44"/>
        <v>45.320000000000007</v>
      </c>
      <c r="F235" s="24">
        <f t="shared" si="44"/>
        <v>240.57</v>
      </c>
      <c r="G235" s="24">
        <f t="shared" si="44"/>
        <v>1505.77</v>
      </c>
      <c r="H235" s="24">
        <f t="shared" si="44"/>
        <v>0.14500000000000002</v>
      </c>
      <c r="I235" s="24">
        <f t="shared" si="44"/>
        <v>27.040000000000003</v>
      </c>
      <c r="J235" s="24">
        <f t="shared" si="44"/>
        <v>63.03</v>
      </c>
      <c r="K235" s="24">
        <f t="shared" si="44"/>
        <v>0</v>
      </c>
      <c r="L235" s="24">
        <f t="shared" si="44"/>
        <v>282.51</v>
      </c>
      <c r="M235" s="24">
        <f t="shared" si="44"/>
        <v>118.38</v>
      </c>
      <c r="N235" s="24">
        <f t="shared" si="44"/>
        <v>197.13</v>
      </c>
      <c r="O235" s="24">
        <f t="shared" si="44"/>
        <v>11.14</v>
      </c>
    </row>
    <row r="236" spans="1:15" ht="30">
      <c r="A236" s="71" t="s">
        <v>34</v>
      </c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</row>
    <row r="237" spans="1:15" ht="30">
      <c r="A237" s="74" t="s">
        <v>35</v>
      </c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</row>
    <row r="238" spans="1:15" ht="35.25" customHeight="1">
      <c r="A238" s="12">
        <v>1</v>
      </c>
      <c r="B238" s="7">
        <v>2</v>
      </c>
      <c r="C238" s="7">
        <v>3</v>
      </c>
      <c r="D238" s="12">
        <v>4</v>
      </c>
      <c r="E238" s="12">
        <v>5</v>
      </c>
      <c r="F238" s="12">
        <v>6</v>
      </c>
      <c r="G238" s="12">
        <v>7</v>
      </c>
      <c r="H238" s="12">
        <v>8</v>
      </c>
      <c r="I238" s="12">
        <v>9</v>
      </c>
      <c r="J238" s="12">
        <v>10</v>
      </c>
      <c r="K238" s="12">
        <v>11</v>
      </c>
      <c r="L238" s="12">
        <v>12</v>
      </c>
      <c r="M238" s="12">
        <v>13</v>
      </c>
      <c r="N238" s="12">
        <v>14</v>
      </c>
      <c r="O238" s="12">
        <v>15</v>
      </c>
    </row>
    <row r="239" spans="1:15" ht="63" customHeight="1">
      <c r="A239" s="8">
        <v>181</v>
      </c>
      <c r="B239" s="9" t="s">
        <v>55</v>
      </c>
      <c r="C239" s="8">
        <v>200</v>
      </c>
      <c r="D239" s="8">
        <v>6.11</v>
      </c>
      <c r="E239" s="8">
        <v>10.72</v>
      </c>
      <c r="F239" s="8">
        <v>32.380000000000003</v>
      </c>
      <c r="G239" s="8">
        <v>251</v>
      </c>
      <c r="H239" s="8">
        <v>0</v>
      </c>
      <c r="I239" s="8">
        <v>1.17</v>
      </c>
      <c r="J239" s="8">
        <v>0</v>
      </c>
      <c r="K239" s="8">
        <v>0</v>
      </c>
      <c r="L239" s="8">
        <v>133.77000000000001</v>
      </c>
      <c r="M239" s="8">
        <v>20.3</v>
      </c>
      <c r="N239" s="8">
        <v>0</v>
      </c>
      <c r="O239" s="8">
        <v>0.47</v>
      </c>
    </row>
    <row r="240" spans="1:15" ht="47.25" customHeight="1">
      <c r="A240" s="7">
        <v>14</v>
      </c>
      <c r="B240" s="7" t="s">
        <v>89</v>
      </c>
      <c r="C240" s="7">
        <v>10</v>
      </c>
      <c r="D240" s="7">
        <v>0.08</v>
      </c>
      <c r="E240" s="7">
        <v>7.25</v>
      </c>
      <c r="F240" s="7">
        <v>0.13</v>
      </c>
      <c r="G240" s="7">
        <v>66</v>
      </c>
      <c r="H240" s="7">
        <v>0</v>
      </c>
      <c r="I240" s="7">
        <v>0</v>
      </c>
      <c r="J240" s="7">
        <v>40</v>
      </c>
      <c r="K240" s="7">
        <v>0</v>
      </c>
      <c r="L240" s="8">
        <v>2.4</v>
      </c>
      <c r="M240" s="8">
        <v>3</v>
      </c>
      <c r="N240" s="8">
        <v>0</v>
      </c>
      <c r="O240" s="8">
        <v>0.02</v>
      </c>
    </row>
    <row r="241" spans="1:15" ht="59.25" customHeight="1">
      <c r="A241" s="7"/>
      <c r="B241" s="7" t="s">
        <v>126</v>
      </c>
      <c r="C241" s="7">
        <v>40</v>
      </c>
      <c r="D241" s="13">
        <v>2.6</v>
      </c>
      <c r="E241" s="13">
        <v>1</v>
      </c>
      <c r="F241" s="13">
        <v>12.8</v>
      </c>
      <c r="G241" s="13">
        <v>77.7</v>
      </c>
      <c r="H241" s="7">
        <v>8.6999999999999993</v>
      </c>
      <c r="I241" s="7">
        <v>0.1</v>
      </c>
      <c r="J241" s="7">
        <v>0</v>
      </c>
      <c r="K241" s="7">
        <v>0.7</v>
      </c>
      <c r="L241" s="8">
        <v>2.2000000000000002</v>
      </c>
      <c r="M241" s="8">
        <v>3</v>
      </c>
      <c r="N241" s="8">
        <v>0</v>
      </c>
      <c r="O241" s="8">
        <v>4.7</v>
      </c>
    </row>
    <row r="242" spans="1:15" ht="1.5" hidden="1" customHeight="1">
      <c r="A242" s="7"/>
      <c r="B242" s="7"/>
      <c r="C242" s="7"/>
      <c r="D242" s="13"/>
      <c r="E242" s="13"/>
      <c r="F242" s="13"/>
      <c r="G242" s="13"/>
      <c r="H242" s="13"/>
      <c r="I242" s="13"/>
      <c r="J242" s="13"/>
      <c r="K242" s="7"/>
      <c r="L242" s="14"/>
      <c r="M242" s="14"/>
      <c r="N242" s="14"/>
      <c r="O242" s="14"/>
    </row>
    <row r="243" spans="1:15" ht="43.5" customHeight="1">
      <c r="A243" s="22">
        <v>394</v>
      </c>
      <c r="B243" s="22" t="s">
        <v>100</v>
      </c>
      <c r="C243" s="41" t="s">
        <v>72</v>
      </c>
      <c r="D243" s="17">
        <v>0.13</v>
      </c>
      <c r="E243" s="17">
        <v>0.02</v>
      </c>
      <c r="F243" s="17">
        <v>15.2</v>
      </c>
      <c r="G243" s="17">
        <v>62</v>
      </c>
      <c r="H243" s="31">
        <v>0</v>
      </c>
      <c r="I243" s="22">
        <v>2.83</v>
      </c>
      <c r="J243" s="22">
        <v>0</v>
      </c>
      <c r="K243" s="22">
        <v>0</v>
      </c>
      <c r="L243" s="22">
        <v>14.2</v>
      </c>
      <c r="M243" s="22">
        <v>0</v>
      </c>
      <c r="N243" s="22">
        <v>2.4</v>
      </c>
      <c r="O243" s="22">
        <v>0.36</v>
      </c>
    </row>
    <row r="244" spans="1:15" ht="48.75" customHeight="1">
      <c r="A244" s="29"/>
      <c r="B244" s="27" t="s">
        <v>22</v>
      </c>
      <c r="C244" s="28">
        <v>465</v>
      </c>
      <c r="D244" s="24">
        <f t="shared" ref="D244:O244" si="45">SUM(D239:D243)</f>
        <v>8.9200000000000017</v>
      </c>
      <c r="E244" s="24">
        <f t="shared" si="45"/>
        <v>18.989999999999998</v>
      </c>
      <c r="F244" s="24">
        <f t="shared" si="45"/>
        <v>60.510000000000005</v>
      </c>
      <c r="G244" s="24">
        <f t="shared" si="45"/>
        <v>456.7</v>
      </c>
      <c r="H244" s="24">
        <f t="shared" si="45"/>
        <v>8.6999999999999993</v>
      </c>
      <c r="I244" s="24">
        <f t="shared" si="45"/>
        <v>4.0999999999999996</v>
      </c>
      <c r="J244" s="24">
        <f t="shared" si="45"/>
        <v>40</v>
      </c>
      <c r="K244" s="24">
        <f t="shared" si="45"/>
        <v>0.7</v>
      </c>
      <c r="L244" s="24">
        <f t="shared" si="45"/>
        <v>152.57</v>
      </c>
      <c r="M244" s="24">
        <f t="shared" si="45"/>
        <v>26.3</v>
      </c>
      <c r="N244" s="24">
        <f t="shared" si="45"/>
        <v>2.4</v>
      </c>
      <c r="O244" s="24">
        <f t="shared" si="45"/>
        <v>5.5500000000000007</v>
      </c>
    </row>
    <row r="245" spans="1:15" ht="30">
      <c r="A245" s="72" t="s">
        <v>49</v>
      </c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</row>
    <row r="246" spans="1:15" ht="65.25" customHeight="1">
      <c r="A246" s="7"/>
      <c r="B246" s="7" t="s">
        <v>44</v>
      </c>
      <c r="C246" s="30" t="s">
        <v>117</v>
      </c>
      <c r="D246" s="7">
        <v>0.8</v>
      </c>
      <c r="E246" s="7">
        <v>0.8</v>
      </c>
      <c r="F246" s="7">
        <v>19.600000000000001</v>
      </c>
      <c r="G246" s="15">
        <v>94</v>
      </c>
      <c r="H246" s="15">
        <v>0</v>
      </c>
      <c r="I246" s="15">
        <v>20</v>
      </c>
      <c r="J246" s="15">
        <v>0</v>
      </c>
      <c r="K246" s="15">
        <v>0</v>
      </c>
      <c r="L246" s="8">
        <v>32</v>
      </c>
      <c r="M246" s="8">
        <v>22</v>
      </c>
      <c r="N246" s="8">
        <v>0.1</v>
      </c>
      <c r="O246" s="8">
        <v>44</v>
      </c>
    </row>
    <row r="247" spans="1:15" ht="45" customHeight="1">
      <c r="A247" s="29"/>
      <c r="B247" s="27" t="s">
        <v>22</v>
      </c>
      <c r="C247" s="28">
        <v>100</v>
      </c>
      <c r="D247" s="24">
        <f t="shared" ref="D247:O247" si="46">SUM(D246)</f>
        <v>0.8</v>
      </c>
      <c r="E247" s="24">
        <f t="shared" si="46"/>
        <v>0.8</v>
      </c>
      <c r="F247" s="24">
        <f t="shared" si="46"/>
        <v>19.600000000000001</v>
      </c>
      <c r="G247" s="24">
        <f t="shared" si="46"/>
        <v>94</v>
      </c>
      <c r="H247" s="24">
        <f t="shared" si="46"/>
        <v>0</v>
      </c>
      <c r="I247" s="24">
        <f t="shared" si="46"/>
        <v>20</v>
      </c>
      <c r="J247" s="24">
        <f t="shared" si="46"/>
        <v>0</v>
      </c>
      <c r="K247" s="24">
        <f t="shared" si="46"/>
        <v>0</v>
      </c>
      <c r="L247" s="24">
        <f t="shared" si="46"/>
        <v>32</v>
      </c>
      <c r="M247" s="24">
        <f t="shared" si="46"/>
        <v>22</v>
      </c>
      <c r="N247" s="24">
        <f t="shared" si="46"/>
        <v>0.1</v>
      </c>
      <c r="O247" s="24">
        <f t="shared" si="46"/>
        <v>44</v>
      </c>
    </row>
    <row r="248" spans="1:15" ht="30">
      <c r="A248" s="72" t="s">
        <v>50</v>
      </c>
      <c r="B248" s="72"/>
      <c r="C248" s="72"/>
      <c r="D248" s="73"/>
      <c r="E248" s="73"/>
      <c r="F248" s="73"/>
      <c r="G248" s="73"/>
      <c r="H248" s="73"/>
      <c r="I248" s="73"/>
      <c r="J248" s="73"/>
      <c r="K248" s="72"/>
      <c r="L248" s="73"/>
      <c r="M248" s="73"/>
      <c r="N248" s="73"/>
      <c r="O248" s="73"/>
    </row>
    <row r="249" spans="1:15" s="1" customFormat="1" ht="54.75" customHeight="1">
      <c r="A249" s="8">
        <v>231</v>
      </c>
      <c r="B249" s="8" t="s">
        <v>97</v>
      </c>
      <c r="C249" s="25">
        <v>50</v>
      </c>
      <c r="D249" s="10">
        <v>0.88</v>
      </c>
      <c r="E249" s="10">
        <v>4.03</v>
      </c>
      <c r="F249" s="10">
        <v>5.04</v>
      </c>
      <c r="G249" s="10">
        <v>61.1</v>
      </c>
      <c r="H249" s="10">
        <v>2.5000000000000001E-2</v>
      </c>
      <c r="I249" s="10">
        <v>5.33</v>
      </c>
      <c r="J249" s="10">
        <v>0</v>
      </c>
      <c r="K249" s="8">
        <v>0</v>
      </c>
      <c r="L249" s="10">
        <v>16.75</v>
      </c>
      <c r="M249" s="10">
        <v>0</v>
      </c>
      <c r="N249" s="10">
        <v>0</v>
      </c>
      <c r="O249" s="10">
        <v>0.66</v>
      </c>
    </row>
    <row r="250" spans="1:15" s="1" customFormat="1" ht="77.25" customHeight="1">
      <c r="A250" s="8">
        <v>84</v>
      </c>
      <c r="B250" s="9" t="s">
        <v>51</v>
      </c>
      <c r="C250" s="8">
        <v>200</v>
      </c>
      <c r="D250" s="22">
        <v>6.53</v>
      </c>
      <c r="E250" s="22">
        <v>8.18</v>
      </c>
      <c r="F250" s="22">
        <v>11.84</v>
      </c>
      <c r="G250" s="22">
        <v>156.03</v>
      </c>
      <c r="H250" s="22">
        <v>0</v>
      </c>
      <c r="I250" s="22">
        <v>9.66</v>
      </c>
      <c r="J250" s="22">
        <v>0</v>
      </c>
      <c r="K250" s="22">
        <v>0</v>
      </c>
      <c r="L250" s="22">
        <v>52.74</v>
      </c>
      <c r="M250" s="22">
        <v>0</v>
      </c>
      <c r="N250" s="22">
        <v>28.28</v>
      </c>
      <c r="O250" s="22">
        <v>1.74</v>
      </c>
    </row>
    <row r="251" spans="1:15" ht="48.75" customHeight="1">
      <c r="A251" s="8">
        <v>234</v>
      </c>
      <c r="B251" s="9" t="s">
        <v>47</v>
      </c>
      <c r="C251" s="8">
        <v>80</v>
      </c>
      <c r="D251" s="8">
        <v>15.7</v>
      </c>
      <c r="E251" s="8">
        <v>12.25</v>
      </c>
      <c r="F251" s="8">
        <v>19.8</v>
      </c>
      <c r="G251" s="8">
        <v>256</v>
      </c>
      <c r="H251" s="8">
        <v>8.5000000000000006E-2</v>
      </c>
      <c r="I251" s="8">
        <v>0.94</v>
      </c>
      <c r="J251" s="8">
        <v>0</v>
      </c>
      <c r="K251" s="8">
        <v>0</v>
      </c>
      <c r="L251" s="8">
        <v>38.85</v>
      </c>
      <c r="M251" s="8">
        <v>121.8</v>
      </c>
      <c r="N251" s="8">
        <v>13.85</v>
      </c>
      <c r="O251" s="8">
        <v>0.36</v>
      </c>
    </row>
    <row r="252" spans="1:15" ht="64.5" customHeight="1">
      <c r="A252" s="8" t="s">
        <v>110</v>
      </c>
      <c r="B252" s="9" t="s">
        <v>98</v>
      </c>
      <c r="C252" s="8" t="s">
        <v>114</v>
      </c>
      <c r="D252" s="8">
        <v>3.95</v>
      </c>
      <c r="E252" s="8">
        <v>14.54</v>
      </c>
      <c r="F252" s="8">
        <v>25.75</v>
      </c>
      <c r="G252" s="8">
        <v>247</v>
      </c>
      <c r="H252" s="8">
        <v>0.19</v>
      </c>
      <c r="I252" s="8">
        <v>19.97</v>
      </c>
      <c r="J252" s="8">
        <v>0</v>
      </c>
      <c r="K252" s="8">
        <v>0</v>
      </c>
      <c r="L252" s="8">
        <v>32.56</v>
      </c>
      <c r="M252" s="8">
        <v>0</v>
      </c>
      <c r="N252" s="8">
        <v>0</v>
      </c>
      <c r="O252" s="8">
        <v>1.3</v>
      </c>
    </row>
    <row r="253" spans="1:15" ht="54" customHeight="1">
      <c r="A253" s="7"/>
      <c r="B253" s="7" t="s">
        <v>87</v>
      </c>
      <c r="C253" s="30" t="s">
        <v>78</v>
      </c>
      <c r="D253" s="7">
        <v>0.67</v>
      </c>
      <c r="E253" s="7">
        <v>0.44</v>
      </c>
      <c r="F253" s="7">
        <v>8.3800000000000008</v>
      </c>
      <c r="G253" s="7">
        <v>42.8</v>
      </c>
      <c r="H253" s="7">
        <v>0.02</v>
      </c>
      <c r="I253" s="7">
        <v>0</v>
      </c>
      <c r="J253" s="7">
        <v>0</v>
      </c>
      <c r="K253" s="7">
        <v>0</v>
      </c>
      <c r="L253" s="8">
        <v>4</v>
      </c>
      <c r="M253" s="8">
        <v>13</v>
      </c>
      <c r="N253" s="8">
        <v>2.8</v>
      </c>
      <c r="O253" s="8">
        <v>0.18</v>
      </c>
    </row>
    <row r="254" spans="1:15" ht="61.5" customHeight="1">
      <c r="A254" s="8">
        <v>349</v>
      </c>
      <c r="B254" s="9" t="s">
        <v>99</v>
      </c>
      <c r="C254" s="25" t="s">
        <v>75</v>
      </c>
      <c r="D254" s="10">
        <v>0.66</v>
      </c>
      <c r="E254" s="10">
        <v>0.09</v>
      </c>
      <c r="F254" s="10">
        <v>32.01</v>
      </c>
      <c r="G254" s="10">
        <v>132.80000000000001</v>
      </c>
      <c r="H254" s="16">
        <v>0</v>
      </c>
      <c r="I254" s="10">
        <v>0.73</v>
      </c>
      <c r="J254" s="10">
        <v>0</v>
      </c>
      <c r="K254" s="26">
        <v>0</v>
      </c>
      <c r="L254" s="10">
        <v>32.479999999999997</v>
      </c>
      <c r="M254" s="10">
        <v>0</v>
      </c>
      <c r="N254" s="10">
        <v>17.46</v>
      </c>
      <c r="O254" s="10">
        <v>0.7</v>
      </c>
    </row>
    <row r="255" spans="1:15" ht="52.5" customHeight="1">
      <c r="A255" s="29"/>
      <c r="B255" s="27" t="s">
        <v>22</v>
      </c>
      <c r="C255" s="28">
        <v>870</v>
      </c>
      <c r="D255" s="24">
        <f t="shared" ref="D255:O255" si="47">SUM(D249:D254)</f>
        <v>28.39</v>
      </c>
      <c r="E255" s="24">
        <f t="shared" si="47"/>
        <v>39.53</v>
      </c>
      <c r="F255" s="24">
        <f t="shared" si="47"/>
        <v>102.82</v>
      </c>
      <c r="G255" s="24">
        <f t="shared" si="47"/>
        <v>895.73</v>
      </c>
      <c r="H255" s="24">
        <f t="shared" si="47"/>
        <v>0.32000000000000006</v>
      </c>
      <c r="I255" s="24">
        <f t="shared" si="47"/>
        <v>36.629999999999995</v>
      </c>
      <c r="J255" s="24">
        <f t="shared" si="47"/>
        <v>0</v>
      </c>
      <c r="K255" s="24">
        <f t="shared" si="47"/>
        <v>0</v>
      </c>
      <c r="L255" s="24">
        <f t="shared" si="47"/>
        <v>177.38</v>
      </c>
      <c r="M255" s="24">
        <f t="shared" si="47"/>
        <v>134.80000000000001</v>
      </c>
      <c r="N255" s="24">
        <f t="shared" si="47"/>
        <v>62.39</v>
      </c>
      <c r="O255" s="24">
        <f t="shared" si="47"/>
        <v>4.9399999999999995</v>
      </c>
    </row>
    <row r="256" spans="1:15" ht="41.25" customHeight="1">
      <c r="A256" s="68" t="s">
        <v>53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70"/>
    </row>
    <row r="257" spans="1:15" s="4" customFormat="1" ht="42" customHeight="1">
      <c r="A257" s="29"/>
      <c r="B257" s="8" t="s">
        <v>54</v>
      </c>
      <c r="C257" s="8">
        <v>60</v>
      </c>
      <c r="D257" s="8">
        <v>4.5</v>
      </c>
      <c r="E257" s="8">
        <v>7.08</v>
      </c>
      <c r="F257" s="8">
        <v>44.94</v>
      </c>
      <c r="G257" s="8">
        <v>250.26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</row>
    <row r="258" spans="1:15" ht="61.5">
      <c r="A258" s="8">
        <v>379</v>
      </c>
      <c r="B258" s="9" t="s">
        <v>92</v>
      </c>
      <c r="C258" s="25">
        <v>200</v>
      </c>
      <c r="D258" s="10">
        <v>3.17</v>
      </c>
      <c r="E258" s="10">
        <v>2.68</v>
      </c>
      <c r="F258" s="10">
        <v>15.9</v>
      </c>
      <c r="G258" s="11">
        <v>100.6</v>
      </c>
      <c r="H258" s="10">
        <v>0</v>
      </c>
      <c r="I258" s="10">
        <v>1.3</v>
      </c>
      <c r="J258" s="10">
        <v>0</v>
      </c>
      <c r="K258" s="10"/>
      <c r="L258" s="10">
        <v>125.78</v>
      </c>
      <c r="M258" s="10">
        <v>0</v>
      </c>
      <c r="N258" s="10">
        <v>14</v>
      </c>
      <c r="O258" s="10">
        <v>0.13</v>
      </c>
    </row>
    <row r="259" spans="1:15" ht="37.5" customHeight="1">
      <c r="A259" s="29"/>
      <c r="B259" s="27" t="s">
        <v>22</v>
      </c>
      <c r="C259" s="28">
        <f t="shared" ref="C259:O259" si="48">SUM(C257:C258)</f>
        <v>260</v>
      </c>
      <c r="D259" s="24">
        <f t="shared" si="48"/>
        <v>7.67</v>
      </c>
      <c r="E259" s="24">
        <f t="shared" si="48"/>
        <v>9.76</v>
      </c>
      <c r="F259" s="24">
        <f t="shared" si="48"/>
        <v>60.839999999999996</v>
      </c>
      <c r="G259" s="24">
        <f t="shared" si="48"/>
        <v>350.86</v>
      </c>
      <c r="H259" s="24">
        <f t="shared" si="48"/>
        <v>0</v>
      </c>
      <c r="I259" s="24">
        <f t="shared" si="48"/>
        <v>1.3</v>
      </c>
      <c r="J259" s="24">
        <f t="shared" si="48"/>
        <v>0</v>
      </c>
      <c r="K259" s="24">
        <f t="shared" si="48"/>
        <v>0</v>
      </c>
      <c r="L259" s="24">
        <f t="shared" si="48"/>
        <v>125.78</v>
      </c>
      <c r="M259" s="24">
        <f t="shared" si="48"/>
        <v>0</v>
      </c>
      <c r="N259" s="24">
        <f t="shared" si="48"/>
        <v>14</v>
      </c>
      <c r="O259" s="24">
        <f t="shared" si="48"/>
        <v>0.13</v>
      </c>
    </row>
    <row r="260" spans="1:15" ht="45.75" customHeight="1">
      <c r="A260" s="29"/>
      <c r="B260" s="27" t="s">
        <v>24</v>
      </c>
      <c r="C260" s="24">
        <f t="shared" ref="C260:O260" si="49">C259+C255+C247+C244</f>
        <v>1695</v>
      </c>
      <c r="D260" s="24">
        <f t="shared" si="49"/>
        <v>45.78</v>
      </c>
      <c r="E260" s="24">
        <f t="shared" si="49"/>
        <v>69.08</v>
      </c>
      <c r="F260" s="24">
        <f t="shared" si="49"/>
        <v>243.76999999999998</v>
      </c>
      <c r="G260" s="24">
        <f t="shared" si="49"/>
        <v>1797.2900000000002</v>
      </c>
      <c r="H260" s="24">
        <f t="shared" si="49"/>
        <v>9.02</v>
      </c>
      <c r="I260" s="24">
        <f t="shared" si="49"/>
        <v>62.029999999999994</v>
      </c>
      <c r="J260" s="24">
        <f t="shared" si="49"/>
        <v>40</v>
      </c>
      <c r="K260" s="24">
        <f t="shared" si="49"/>
        <v>0.7</v>
      </c>
      <c r="L260" s="24">
        <f t="shared" si="49"/>
        <v>487.72999999999996</v>
      </c>
      <c r="M260" s="24">
        <f t="shared" si="49"/>
        <v>183.10000000000002</v>
      </c>
      <c r="N260" s="24">
        <f t="shared" si="49"/>
        <v>78.89</v>
      </c>
      <c r="O260" s="24">
        <f t="shared" si="49"/>
        <v>54.620000000000005</v>
      </c>
    </row>
    <row r="261" spans="1:15" ht="30.75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</row>
    <row r="262" spans="1:15" ht="30.75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</row>
    <row r="263" spans="1:15" ht="30.75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</row>
    <row r="264" spans="1:15" ht="30.75">
      <c r="A264" s="47"/>
      <c r="B264" s="78" t="s">
        <v>39</v>
      </c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</row>
    <row r="265" spans="1:15" ht="30.75">
      <c r="A265" s="47"/>
      <c r="B265" s="79" t="s">
        <v>36</v>
      </c>
      <c r="C265" s="80"/>
      <c r="D265" s="58" t="s">
        <v>43</v>
      </c>
      <c r="E265" s="59"/>
      <c r="F265" s="60"/>
      <c r="G265" s="85" t="s">
        <v>4</v>
      </c>
      <c r="H265" s="88" t="s">
        <v>5</v>
      </c>
      <c r="I265" s="89"/>
      <c r="J265" s="89"/>
      <c r="K265" s="90"/>
      <c r="L265" s="88" t="s">
        <v>6</v>
      </c>
      <c r="M265" s="89"/>
      <c r="N265" s="89"/>
      <c r="O265" s="90"/>
    </row>
    <row r="266" spans="1:15" ht="30.75">
      <c r="A266" s="47"/>
      <c r="B266" s="81"/>
      <c r="C266" s="82"/>
      <c r="D266" s="61"/>
      <c r="E266" s="62"/>
      <c r="F266" s="63"/>
      <c r="G266" s="86"/>
      <c r="H266" s="91"/>
      <c r="I266" s="92"/>
      <c r="J266" s="92"/>
      <c r="K266" s="93"/>
      <c r="L266" s="91"/>
      <c r="M266" s="92"/>
      <c r="N266" s="92"/>
      <c r="O266" s="93"/>
    </row>
    <row r="267" spans="1:15" ht="30.75">
      <c r="A267" s="47"/>
      <c r="B267" s="83"/>
      <c r="C267" s="84"/>
      <c r="D267" s="7" t="s">
        <v>7</v>
      </c>
      <c r="E267" s="7" t="s">
        <v>8</v>
      </c>
      <c r="F267" s="7" t="s">
        <v>9</v>
      </c>
      <c r="G267" s="87"/>
      <c r="H267" s="7" t="s">
        <v>10</v>
      </c>
      <c r="I267" s="7" t="s">
        <v>11</v>
      </c>
      <c r="J267" s="7" t="s">
        <v>12</v>
      </c>
      <c r="K267" s="7" t="s">
        <v>13</v>
      </c>
      <c r="L267" s="7" t="s">
        <v>14</v>
      </c>
      <c r="M267" s="7" t="s">
        <v>15</v>
      </c>
      <c r="N267" s="7" t="s">
        <v>16</v>
      </c>
      <c r="O267" s="7" t="s">
        <v>17</v>
      </c>
    </row>
    <row r="268" spans="1:15" ht="30.75">
      <c r="A268" s="47"/>
      <c r="B268" s="94" t="s">
        <v>37</v>
      </c>
      <c r="C268" s="94"/>
      <c r="D268" s="36">
        <f t="shared" ref="D268:O268" si="50">D28+D55+D80+D105+D130+D156+D183+D208+D235+D260</f>
        <v>460.42700000000002</v>
      </c>
      <c r="E268" s="36">
        <f t="shared" si="50"/>
        <v>580.94399999999996</v>
      </c>
      <c r="F268" s="36">
        <f t="shared" si="50"/>
        <v>2287.91</v>
      </c>
      <c r="G268" s="36">
        <f t="shared" si="50"/>
        <v>16208.130000000001</v>
      </c>
      <c r="H268" s="36">
        <f t="shared" si="50"/>
        <v>98.84999999999998</v>
      </c>
      <c r="I268" s="36">
        <f t="shared" si="50"/>
        <v>426.76599999999996</v>
      </c>
      <c r="J268" s="36">
        <f t="shared" si="50"/>
        <v>538.86900000000003</v>
      </c>
      <c r="K268" s="36">
        <f t="shared" si="50"/>
        <v>6.580000000000001</v>
      </c>
      <c r="L268" s="36">
        <f t="shared" si="50"/>
        <v>5011.8999999999996</v>
      </c>
      <c r="M268" s="36">
        <f t="shared" si="50"/>
        <v>1516.8399999999997</v>
      </c>
      <c r="N268" s="36">
        <f t="shared" si="50"/>
        <v>1856.1899999999998</v>
      </c>
      <c r="O268" s="36">
        <f t="shared" si="50"/>
        <v>318.06</v>
      </c>
    </row>
    <row r="269" spans="1:15" ht="30.75">
      <c r="A269" s="47"/>
      <c r="B269" s="75" t="s">
        <v>38</v>
      </c>
      <c r="C269" s="76"/>
      <c r="D269" s="48">
        <f>D268/10</f>
        <v>46.042700000000004</v>
      </c>
      <c r="E269" s="48">
        <f t="shared" ref="E269:O269" si="51">E268/10</f>
        <v>58.094399999999993</v>
      </c>
      <c r="F269" s="48">
        <f t="shared" si="51"/>
        <v>228.791</v>
      </c>
      <c r="G269" s="48">
        <f t="shared" si="51"/>
        <v>1620.8130000000001</v>
      </c>
      <c r="H269" s="48">
        <f t="shared" si="51"/>
        <v>9.884999999999998</v>
      </c>
      <c r="I269" s="48">
        <f t="shared" si="51"/>
        <v>42.676599999999993</v>
      </c>
      <c r="J269" s="48">
        <f t="shared" si="51"/>
        <v>53.886900000000004</v>
      </c>
      <c r="K269" s="48">
        <f t="shared" si="51"/>
        <v>0.65800000000000014</v>
      </c>
      <c r="L269" s="48">
        <f t="shared" si="51"/>
        <v>501.18999999999994</v>
      </c>
      <c r="M269" s="48">
        <f t="shared" si="51"/>
        <v>151.68399999999997</v>
      </c>
      <c r="N269" s="48">
        <f t="shared" si="51"/>
        <v>185.61899999999997</v>
      </c>
      <c r="O269" s="48">
        <f t="shared" si="51"/>
        <v>31.806000000000001</v>
      </c>
    </row>
    <row r="270" spans="1:15" ht="30.75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</row>
    <row r="271" spans="1:15" ht="30.75">
      <c r="A271" s="49"/>
      <c r="B271" s="95" t="s">
        <v>40</v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</row>
    <row r="272" spans="1:15" ht="30.75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</row>
    <row r="273" spans="1:15" ht="30.75">
      <c r="A273" s="49"/>
      <c r="B273" s="50" t="s">
        <v>41</v>
      </c>
      <c r="C273" s="42" t="s">
        <v>19</v>
      </c>
      <c r="D273" s="42" t="s">
        <v>68</v>
      </c>
      <c r="E273" s="50" t="s">
        <v>50</v>
      </c>
      <c r="F273" s="50" t="s">
        <v>69</v>
      </c>
      <c r="G273" s="49"/>
      <c r="H273" s="49"/>
      <c r="I273" s="49"/>
      <c r="J273" s="49"/>
      <c r="K273" s="49"/>
      <c r="L273" s="49"/>
      <c r="M273" s="49"/>
      <c r="N273" s="49"/>
      <c r="O273" s="49"/>
    </row>
    <row r="274" spans="1:15" ht="61.5">
      <c r="A274" s="49"/>
      <c r="B274" s="51" t="s">
        <v>70</v>
      </c>
      <c r="C274" s="8">
        <v>450</v>
      </c>
      <c r="D274" s="52" t="s">
        <v>118</v>
      </c>
      <c r="E274" s="8">
        <v>870</v>
      </c>
      <c r="F274" s="8">
        <v>278</v>
      </c>
      <c r="G274" s="49"/>
      <c r="H274" s="49"/>
      <c r="I274" s="49"/>
      <c r="J274" s="49"/>
      <c r="K274" s="49"/>
      <c r="L274" s="49"/>
      <c r="M274" s="49"/>
      <c r="N274" s="49"/>
      <c r="O274" s="49"/>
    </row>
    <row r="275" spans="1:15" ht="30.75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</row>
    <row r="276" spans="1:15" ht="47.25" customHeight="1">
      <c r="A276" s="49"/>
      <c r="B276" s="96" t="s">
        <v>42</v>
      </c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49"/>
      <c r="N276" s="49"/>
      <c r="O276" s="49"/>
    </row>
    <row r="277" spans="1:15" ht="30.75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</row>
    <row r="278" spans="1:15" ht="30.75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</row>
    <row r="279" spans="1: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1: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1: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</sheetData>
  <mergeCells count="67">
    <mergeCell ref="A29:O29"/>
    <mergeCell ref="A30:O30"/>
    <mergeCell ref="A38:O38"/>
    <mergeCell ref="A24:O24"/>
    <mergeCell ref="A1:A3"/>
    <mergeCell ref="B1:B3"/>
    <mergeCell ref="C1:C3"/>
    <mergeCell ref="D1:F2"/>
    <mergeCell ref="G1:G3"/>
    <mergeCell ref="H1:K2"/>
    <mergeCell ref="L1:O2"/>
    <mergeCell ref="A5:O5"/>
    <mergeCell ref="A6:O6"/>
    <mergeCell ref="A12:O12"/>
    <mergeCell ref="A15:O15"/>
    <mergeCell ref="A41:O41"/>
    <mergeCell ref="A51:O51"/>
    <mergeCell ref="A114:O114"/>
    <mergeCell ref="A57:O57"/>
    <mergeCell ref="A64:O64"/>
    <mergeCell ref="A67:O67"/>
    <mergeCell ref="A76:O76"/>
    <mergeCell ref="A81:O81"/>
    <mergeCell ref="A82:O82"/>
    <mergeCell ref="A89:O89"/>
    <mergeCell ref="A92:O92"/>
    <mergeCell ref="A101:O101"/>
    <mergeCell ref="A106:O106"/>
    <mergeCell ref="A107:O107"/>
    <mergeCell ref="A56:O56"/>
    <mergeCell ref="A179:O179"/>
    <mergeCell ref="A117:O117"/>
    <mergeCell ref="A126:O126"/>
    <mergeCell ref="A131:O131"/>
    <mergeCell ref="A132:O132"/>
    <mergeCell ref="A139:O139"/>
    <mergeCell ref="A142:O142"/>
    <mergeCell ref="A152:O152"/>
    <mergeCell ref="A157:O157"/>
    <mergeCell ref="A158:O158"/>
    <mergeCell ref="A166:O166"/>
    <mergeCell ref="A169:O169"/>
    <mergeCell ref="A237:O237"/>
    <mergeCell ref="A184:O184"/>
    <mergeCell ref="A185:O185"/>
    <mergeCell ref="A192:O192"/>
    <mergeCell ref="A195:O195"/>
    <mergeCell ref="A204:O204"/>
    <mergeCell ref="A209:O209"/>
    <mergeCell ref="A210:O210"/>
    <mergeCell ref="A219:O219"/>
    <mergeCell ref="A222:O222"/>
    <mergeCell ref="A231:O231"/>
    <mergeCell ref="A236:O236"/>
    <mergeCell ref="B268:C268"/>
    <mergeCell ref="B269:C269"/>
    <mergeCell ref="B271:O271"/>
    <mergeCell ref="B276:L276"/>
    <mergeCell ref="A245:O245"/>
    <mergeCell ref="A248:O248"/>
    <mergeCell ref="A256:O256"/>
    <mergeCell ref="B264:O264"/>
    <mergeCell ref="B265:C267"/>
    <mergeCell ref="D265:F266"/>
    <mergeCell ref="G265:G267"/>
    <mergeCell ref="H265:K266"/>
    <mergeCell ref="L265:O266"/>
  </mergeCells>
  <pageMargins left="0.70866141732283472" right="1.1023622047244095" top="0.94488188976377963" bottom="0.74803149606299213" header="0.31496062992125984" footer="0.31496062992125984"/>
  <pageSetup paperSize="9" scale="33" orientation="landscape" r:id="rId1"/>
  <rowBreaks count="9" manualBreakCount="9">
    <brk id="28" max="14" man="1"/>
    <brk id="59" max="16383" man="1"/>
    <brk id="88" max="16383" man="1"/>
    <brk id="118" max="16383" man="1"/>
    <brk id="148" max="16383" man="1"/>
    <brk id="149" max="16383" man="1"/>
    <brk id="180" max="16383" man="1"/>
    <brk id="210" max="16383" man="1"/>
    <brk id="24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1-3 </vt:lpstr>
      <vt:lpstr>3-7</vt:lpstr>
      <vt:lpstr>' 1-3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2025-03-03T13:05:41Z</dcterms:modified>
</cp:coreProperties>
</file>